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18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projektu'!$A$1:$I$29</definedName>
  </definedNames>
  <calcPr calcId="152510"/>
</workbook>
</file>

<file path=xl/calcChain.xml><?xml version="1.0" encoding="utf-8"?>
<calcChain xmlns="http://schemas.openxmlformats.org/spreadsheetml/2006/main">
  <c r="G23" i="1" l="1"/>
  <c r="G22" i="1"/>
  <c r="G21" i="1"/>
  <c r="G20" i="1" l="1"/>
  <c r="G24" i="1" s="1"/>
  <c r="G17" i="1" l="1"/>
  <c r="G16" i="1"/>
  <c r="V35" i="5" l="1"/>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8"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Q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8" i="5"/>
  <c r="E8"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G15" i="1" l="1"/>
  <c r="G14" i="1" l="1"/>
  <c r="G18" i="1" s="1"/>
  <c r="G25" i="1" s="1"/>
  <c r="C13" i="5"/>
  <c r="D13" i="5" s="1"/>
  <c r="E13" i="5" s="1"/>
  <c r="AK5" i="5"/>
</calcChain>
</file>

<file path=xl/sharedStrings.xml><?xml version="1.0" encoding="utf-8"?>
<sst xmlns="http://schemas.openxmlformats.org/spreadsheetml/2006/main" count="1032" uniqueCount="147">
  <si>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</si>
  <si>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</si>
  <si>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</si>
  <si>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</si>
  <si>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</si>
  <si>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</si>
  <si>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</si>
  <si>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</si>
  <si>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</si>
  <si>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</si>
  <si>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</si>
  <si>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</si>
  <si>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</si>
  <si>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</si>
  <si>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</si>
  <si>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</si>
  <si>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</si>
  <si>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</si>
  <si>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</si>
  <si>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</si>
  <si>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</si>
  <si>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</si>
  <si>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</si>
  <si>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</si>
  <si>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Rozpočet projektu a komentár k rozpočtu projektu (v EUR na dve desatinné miesta)</t>
  </si>
  <si>
    <t>Žiadateľ:</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</si>
  <si>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</si>
  <si>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</si>
  <si>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</si>
  <si>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</si>
  <si>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</si>
  <si>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</si>
  <si>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</si>
  <si>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</si>
  <si>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</si>
  <si>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</si>
  <si>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</si>
  <si>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</si>
  <si>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</si>
  <si>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</si>
  <si>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</si>
  <si>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</si>
  <si>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</si>
  <si>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</si>
  <si>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</si>
  <si>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</si>
  <si>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</si>
  <si>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</si>
  <si>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</si>
  <si>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</si>
  <si>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</si>
  <si>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</si>
  <si>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</si>
  <si>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</si>
  <si>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</si>
  <si>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</si>
  <si>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</si>
  <si>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</si>
  <si>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</si>
  <si>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</si>
  <si>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</si>
  <si>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</si>
  <si>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</si>
  <si>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</si>
  <si>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</si>
  <si>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</si>
  <si>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</si>
  <si>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</si>
  <si>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</si>
  <si>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</si>
  <si>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</si>
  <si>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</si>
  <si>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</si>
  <si>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</si>
  <si>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</si>
  <si>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</si>
  <si>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</si>
  <si>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</si>
  <si>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</si>
  <si>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</si>
  <si>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</si>
  <si>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</si>
  <si>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</si>
  <si>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</si>
  <si>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</si>
  <si>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</si>
  <si>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</si>
  <si>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</si>
  <si>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</si>
  <si>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</si>
  <si>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</si>
  <si>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</si>
  <si>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</si>
  <si>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</si>
  <si>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</si>
  <si>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</si>
  <si>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</si>
  <si>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</si>
  <si>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</si>
  <si>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</si>
  <si>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</si>
  <si>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</si>
  <si>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</si>
  <si>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</si>
  <si>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</si>
  <si>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</si>
  <si>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</si>
  <si>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</si>
  <si>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</si>
  <si>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</si>
  <si>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</si>
  <si>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</si>
  <si>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</si>
  <si>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</si>
  <si>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</si>
  <si>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</si>
  <si>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</si>
  <si>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</si>
  <si>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</si>
  <si>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</si>
  <si>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</si>
  <si>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</si>
  <si>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</si>
  <si>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</si>
  <si>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</si>
  <si>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</si>
  <si>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</si>
  <si>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</si>
  <si>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</si>
  <si>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</si>
  <si>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</si>
  <si>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</si>
  <si>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</si>
  <si>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 doplniť názov hlavnej aktivity projektu podľa opisu projektu - priame personálne výdavky a paušálna sadzba</t>
  </si>
  <si>
    <t>1.1.2.</t>
  </si>
  <si>
    <t>n.</t>
  </si>
  <si>
    <t>n.1.</t>
  </si>
  <si>
    <t>n.1.1.</t>
  </si>
  <si>
    <t>n.1.2.</t>
  </si>
  <si>
    <t>n.2.</t>
  </si>
  <si>
    <t>Aktivita n</t>
  </si>
  <si>
    <t>Priame personálne výdavky prispievajúce k hlavnej aktivite</t>
  </si>
  <si>
    <t>Paušálna sadzba na ostatné výdavky projektu prislúchajúca k hlavnej aktivite***</t>
  </si>
  <si>
    <t xml:space="preserve">*Žiadateľ uvedie číslo hlavnej aktivity podľa podrobného opisu projektu v tvare Aktivita "X" (kde "X" je poradové číslo aktivity).
</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</si>
  <si>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</si>
  <si>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Doplniť názvy funkcií odborného, riadiaceho a administratívneho personálu** podľa aktivít projektu</t>
  </si>
  <si>
    <t>** V prípade rozpočtovania výdavkov na riadiaci a administratívny personál sa tieto výdavky rozpočtujú v jednej hlavnej aktivite, ktorá je pre projekt z vecného hľadiska rozhodujúca a z časového hľadiska pokrýva celú dobu realizácie projektu, pričom žiadateľ  uvedie v komentári k rozpočtu obdobie výkonu činností vzťahujúce sa na odborný, riadiaci a administratívny personál zhodne s  opisom projektu. Žiadateľ je zároveň povinný v opise projektu a v komentári k rozpočtu uviesť aj ostatné vybrané hlavné aktivity, ku ktorým sa vzťahuje činnosť riadiaceho a administratívneho personálu.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</si>
</sst>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48"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medium">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0">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2" xfId="0" applyNumberFormat="1" applyFont="1" applyFill="1" applyBorder="1" applyAlignment="1">
      <alignment horizontal="right"/>
    </xf>
    <xf numFmtId="2" fontId="26" fillId="35" borderId="24" xfId="0" applyNumberFormat="1"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4" xfId="0" applyFont="1" applyFill="1" applyBorder="1" applyAlignment="1">
      <alignment horizontal="center" vertical="center" wrapText="1"/>
    </xf>
    <xf numFmtId="0" fontId="26" fillId="35" borderId="21" xfId="0" applyFont="1" applyFill="1" applyBorder="1" applyAlignment="1">
      <alignment horizontal="center" vertical="center" wrapText="1"/>
    </xf>
    <xf numFmtId="0" fontId="26" fillId="35" borderId="25"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5" fillId="35" borderId="10" xfId="0" applyFont="1" applyFill="1" applyBorder="1" applyAlignment="1">
      <alignmen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32" fillId="35" borderId="10" xfId="0" applyFont="1" applyFill="1" applyBorder="1" applyAlignment="1">
      <alignment vertical="center" wrapText="1"/>
    </xf>
    <xf numFmtId="3" fontId="32" fillId="35" borderId="10" xfId="0" applyNumberFormat="1" applyFont="1" applyFill="1" applyBorder="1" applyAlignment="1">
      <alignment vertical="center" wrapText="1"/>
    </xf>
    <xf numFmtId="4" fontId="32" fillId="35" borderId="12" xfId="0" applyNumberFormat="1" applyFont="1" applyFill="1" applyBorder="1" applyAlignment="1">
      <alignment vertical="center" wrapText="1"/>
    </xf>
    <xf numFmtId="4" fontId="32" fillId="35"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4" fontId="42" fillId="33" borderId="20" xfId="0" applyNumberFormat="1" applyFont="1" applyFill="1" applyBorder="1"/>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4"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2" fillId="35"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2" fillId="35"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0" fontId="36" fillId="36" borderId="14" xfId="0" applyFont="1" applyFill="1" applyBorder="1" applyAlignment="1">
      <alignment wrapText="1"/>
    </xf>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7"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30" xfId="0" applyNumberFormat="1" applyFont="1" applyFill="1" applyBorder="1" applyAlignment="1">
      <alignment vertical="top"/>
    </xf>
    <xf numFmtId="4" fontId="44" fillId="34" borderId="30" xfId="0" applyNumberFormat="1" applyFont="1" applyFill="1" applyBorder="1" applyAlignment="1">
      <alignment vertical="top"/>
    </xf>
    <xf numFmtId="49" fontId="30" fillId="0" borderId="0" xfId="0" applyNumberFormat="1" applyFont="1" applyFill="1" applyBorder="1" applyAlignment="1">
      <alignment vertical="top" wrapText="1"/>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47" fillId="35" borderId="28" xfId="43" applyFont="1" applyFill="1" applyBorder="1" applyAlignment="1">
      <alignment horizontal="center"/>
    </xf>
    <xf numFmtId="0" fontId="47" fillId="35" borderId="17" xfId="43" applyFont="1" applyFill="1" applyBorder="1" applyAlignment="1">
      <alignment horizontal="center"/>
    </xf>
    <xf numFmtId="0" fontId="47" fillId="35" borderId="28" xfId="43" applyFont="1" applyFill="1" applyBorder="1" applyAlignment="1">
      <alignment horizontal="center" vertical="center" wrapText="1"/>
    </xf>
    <xf numFmtId="0" fontId="47" fillId="35" borderId="29"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6"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9</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29"/>
  <sheetViews>
    <sheetView tabSelected="1" zoomScaleNormal="100" zoomScaleSheetLayoutView="115" workbookViewId="0">
      <selection activeCell="F20" sqref="F20"/>
    </sheetView>
  </sheetViews>
  <sheetFormatPr defaultColWidth="0"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1.42578125" customWidth="1"/>
    <col min="7" max="7" width="18.28515625" customWidth="1"/>
    <col min="8" max="8" width="37" customWidth="1"/>
    <col min="9" max="9" width="15.28515625" customWidth="1"/>
    <col min="10" max="11" width="9.140625" customWidth="1"/>
    <col min="12" max="12" width="9.140625" hidden="1" customWidth="1"/>
    <col min="13" max="14" width="117.85546875" hidden="1" customWidth="1"/>
    <col min="15" max="16384" width="9.140625" hidden="1"/>
  </cols>
  <sheetData>
    <row r="1" spans="1:13" s="1" customFormat="1" ht="12" customHeight="1" x14ac:dyDescent="0.2">
      <c r="A1" s="62"/>
      <c r="B1" s="63"/>
      <c r="D1" s="64"/>
      <c r="E1" s="65"/>
      <c r="F1" s="65"/>
      <c r="G1" s="66"/>
      <c r="H1" s="66"/>
      <c r="M1" t="s">
        <v>43</v>
      </c>
    </row>
    <row r="2" spans="1:13" s="1" customFormat="1" ht="12" customHeight="1" x14ac:dyDescent="0.2">
      <c r="A2" s="62"/>
      <c r="B2" s="63"/>
      <c r="D2" s="64"/>
      <c r="E2" s="65"/>
      <c r="F2" s="65"/>
      <c r="G2" s="66"/>
      <c r="H2" s="66"/>
      <c r="M2" t="s">
        <v>47</v>
      </c>
    </row>
    <row r="3" spans="1:13" s="1" customFormat="1" ht="12" customHeight="1" x14ac:dyDescent="0.2">
      <c r="A3" s="62"/>
      <c r="B3" s="63"/>
      <c r="D3" s="64"/>
      <c r="E3" s="65"/>
      <c r="F3" s="65"/>
      <c r="G3" s="66"/>
      <c r="H3" s="66"/>
      <c r="M3" t="s">
        <v>48</v>
      </c>
    </row>
    <row r="4" spans="1:13" s="1" customFormat="1" ht="12" customHeight="1" x14ac:dyDescent="0.2">
      <c r="A4" s="62"/>
      <c r="B4" s="63"/>
      <c r="D4" s="64"/>
      <c r="E4" s="65"/>
      <c r="F4" s="65"/>
      <c r="G4" s="66"/>
      <c r="H4" s="66"/>
      <c r="M4" t="s">
        <v>49</v>
      </c>
    </row>
    <row r="5" spans="1:13" s="1" customFormat="1" ht="12" customHeight="1" x14ac:dyDescent="0.2">
      <c r="A5" s="62"/>
      <c r="B5" s="63"/>
      <c r="D5" s="64"/>
      <c r="E5" s="65"/>
      <c r="F5" s="65"/>
      <c r="G5" s="66"/>
      <c r="H5" s="66"/>
      <c r="M5" t="s">
        <v>50</v>
      </c>
    </row>
    <row r="6" spans="1:13" s="1" customFormat="1" ht="12" customHeight="1" x14ac:dyDescent="0.2">
      <c r="A6" s="62"/>
      <c r="B6" s="63"/>
      <c r="D6" s="64"/>
      <c r="E6" s="65"/>
      <c r="F6" s="65"/>
      <c r="G6" s="66"/>
      <c r="H6" s="66"/>
      <c r="M6" t="s">
        <v>51</v>
      </c>
    </row>
    <row r="7" spans="1:13" s="1" customFormat="1" ht="12" customHeight="1" x14ac:dyDescent="0.2">
      <c r="A7" s="108" t="s">
        <v>25</v>
      </c>
      <c r="B7" s="108"/>
      <c r="C7" s="108"/>
      <c r="D7" s="108"/>
      <c r="E7" s="108"/>
      <c r="F7" s="108"/>
      <c r="G7" s="108"/>
      <c r="H7" s="66"/>
      <c r="M7" t="s">
        <v>52</v>
      </c>
    </row>
    <row r="8" spans="1:13" s="1" customFormat="1" ht="12" customHeight="1" x14ac:dyDescent="0.2">
      <c r="A8" s="108" t="s">
        <v>26</v>
      </c>
      <c r="B8" s="108"/>
      <c r="C8" s="108"/>
      <c r="D8" s="108"/>
      <c r="E8" s="108"/>
      <c r="F8" s="108"/>
      <c r="G8" s="108"/>
      <c r="H8" s="66"/>
      <c r="M8" t="s">
        <v>53</v>
      </c>
    </row>
    <row r="9" spans="1:13" s="1" customFormat="1" ht="12" customHeight="1" x14ac:dyDescent="0.2">
      <c r="A9" s="81"/>
      <c r="B9" s="81"/>
      <c r="C9" s="81"/>
      <c r="D9" s="81"/>
      <c r="E9" s="81"/>
      <c r="F9" s="81"/>
      <c r="G9" s="81"/>
      <c r="H9" s="66"/>
    </row>
    <row r="10" spans="1:13" s="1" customFormat="1" ht="16.5" customHeight="1" thickBot="1" x14ac:dyDescent="0.25">
      <c r="A10" s="109" t="s">
        <v>24</v>
      </c>
      <c r="B10" s="109"/>
      <c r="C10" s="109"/>
      <c r="D10" s="109"/>
      <c r="E10" s="109"/>
      <c r="F10" s="109"/>
      <c r="G10" s="109"/>
      <c r="H10" s="109"/>
      <c r="I10" s="109"/>
      <c r="M10"/>
    </row>
    <row r="11" spans="1:13" s="1" customFormat="1" ht="45" customHeight="1" thickBot="1" x14ac:dyDescent="0.25">
      <c r="A11" s="18"/>
      <c r="B11" s="61" t="s">
        <v>0</v>
      </c>
      <c r="C11" s="19" t="s">
        <v>1</v>
      </c>
      <c r="D11" s="20" t="s">
        <v>2</v>
      </c>
      <c r="E11" s="21" t="s">
        <v>3</v>
      </c>
      <c r="F11" s="22" t="s">
        <v>4</v>
      </c>
      <c r="G11" s="23" t="s">
        <v>5</v>
      </c>
      <c r="H11" s="23" t="s">
        <v>23</v>
      </c>
      <c r="I11" s="23" t="s">
        <v>62</v>
      </c>
      <c r="M11"/>
    </row>
    <row r="12" spans="1:13" s="2" customFormat="1" ht="15.75" customHeight="1" x14ac:dyDescent="0.2">
      <c r="A12" s="49" t="s">
        <v>6</v>
      </c>
      <c r="B12" s="58" t="s">
        <v>7</v>
      </c>
      <c r="C12" s="50" t="s">
        <v>8</v>
      </c>
      <c r="D12" s="51" t="s">
        <v>9</v>
      </c>
      <c r="E12" s="52" t="s">
        <v>10</v>
      </c>
      <c r="F12" s="53" t="s">
        <v>11</v>
      </c>
      <c r="G12" s="54" t="s">
        <v>12</v>
      </c>
      <c r="H12" s="55" t="s">
        <v>13</v>
      </c>
      <c r="I12" s="56" t="s">
        <v>14</v>
      </c>
      <c r="M12"/>
    </row>
    <row r="13" spans="1:13" s="3" customFormat="1" ht="16.5" customHeight="1" x14ac:dyDescent="0.2">
      <c r="A13" s="24" t="s">
        <v>15</v>
      </c>
      <c r="B13" s="25" t="s">
        <v>133</v>
      </c>
      <c r="C13" s="25"/>
      <c r="D13" s="42"/>
      <c r="E13" s="43"/>
      <c r="F13" s="44"/>
      <c r="G13" s="45"/>
      <c r="H13" s="71"/>
      <c r="I13" s="68"/>
      <c r="M13"/>
    </row>
    <row r="14" spans="1:13" s="6" customFormat="1" ht="31.5" customHeight="1" x14ac:dyDescent="0.2">
      <c r="A14" s="30" t="s">
        <v>16</v>
      </c>
      <c r="B14" s="31" t="s">
        <v>141</v>
      </c>
      <c r="C14" s="31"/>
      <c r="D14" s="46"/>
      <c r="E14" s="47"/>
      <c r="F14" s="48"/>
      <c r="G14" s="41">
        <f>SUM(G15:G16)</f>
        <v>0</v>
      </c>
      <c r="H14" s="72"/>
      <c r="I14" s="72" t="s">
        <v>67</v>
      </c>
      <c r="M14"/>
    </row>
    <row r="15" spans="1:13" s="1" customFormat="1" ht="34.700000000000003" customHeight="1" x14ac:dyDescent="0.2">
      <c r="A15" s="28" t="s">
        <v>131</v>
      </c>
      <c r="B15" s="33" t="s">
        <v>145</v>
      </c>
      <c r="C15" s="26"/>
      <c r="D15" s="26" t="s">
        <v>19</v>
      </c>
      <c r="E15" s="32">
        <v>0</v>
      </c>
      <c r="F15" s="27">
        <v>0</v>
      </c>
      <c r="G15" s="29">
        <f>ROUND(E15*F15,2)</f>
        <v>0</v>
      </c>
      <c r="H15" s="70"/>
      <c r="I15" s="67" t="s">
        <v>67</v>
      </c>
      <c r="M15"/>
    </row>
    <row r="16" spans="1:13" s="1" customFormat="1" ht="34.700000000000003" customHeight="1" x14ac:dyDescent="0.2">
      <c r="A16" s="28" t="s">
        <v>134</v>
      </c>
      <c r="B16" s="33" t="s">
        <v>145</v>
      </c>
      <c r="C16" s="26"/>
      <c r="D16" s="26" t="s">
        <v>19</v>
      </c>
      <c r="E16" s="32">
        <v>0</v>
      </c>
      <c r="F16" s="27">
        <v>0</v>
      </c>
      <c r="G16" s="29">
        <f>ROUND(E16*F16,2)</f>
        <v>0</v>
      </c>
      <c r="H16" s="70"/>
      <c r="I16" s="67" t="s">
        <v>67</v>
      </c>
      <c r="M16"/>
    </row>
    <row r="17" spans="1:13" s="1" customFormat="1" ht="42.75" x14ac:dyDescent="0.2">
      <c r="A17" s="30" t="s">
        <v>132</v>
      </c>
      <c r="B17" s="34" t="s">
        <v>142</v>
      </c>
      <c r="C17" s="31"/>
      <c r="D17" s="75" t="s">
        <v>20</v>
      </c>
      <c r="E17" s="76">
        <v>0</v>
      </c>
      <c r="F17" s="77">
        <v>0</v>
      </c>
      <c r="G17" s="78">
        <f>ROUND(E17*F17,2)</f>
        <v>0</v>
      </c>
      <c r="H17" s="80"/>
      <c r="I17" s="80" t="s">
        <v>67</v>
      </c>
      <c r="M17"/>
    </row>
    <row r="18" spans="1:13" s="4" customFormat="1" ht="18.75" customHeight="1" x14ac:dyDescent="0.2">
      <c r="A18" s="35" t="s">
        <v>15</v>
      </c>
      <c r="B18" s="36" t="s">
        <v>21</v>
      </c>
      <c r="C18" s="36"/>
      <c r="D18" s="37"/>
      <c r="E18" s="38"/>
      <c r="F18" s="39"/>
      <c r="G18" s="40">
        <f>G14+G17</f>
        <v>0</v>
      </c>
      <c r="H18" s="105"/>
      <c r="I18" s="105"/>
      <c r="M18"/>
    </row>
    <row r="19" spans="1:13" s="3" customFormat="1" ht="16.5" customHeight="1" x14ac:dyDescent="0.2">
      <c r="A19" s="24" t="s">
        <v>135</v>
      </c>
      <c r="B19" s="25" t="s">
        <v>133</v>
      </c>
      <c r="C19" s="25"/>
      <c r="D19" s="42"/>
      <c r="E19" s="43"/>
      <c r="F19" s="44"/>
      <c r="G19" s="45"/>
      <c r="H19" s="71"/>
      <c r="I19" s="68"/>
      <c r="M19"/>
    </row>
    <row r="20" spans="1:13" s="6" customFormat="1" ht="31.5" customHeight="1" x14ac:dyDescent="0.2">
      <c r="A20" s="30" t="s">
        <v>136</v>
      </c>
      <c r="B20" s="31" t="s">
        <v>141</v>
      </c>
      <c r="C20" s="31"/>
      <c r="D20" s="46"/>
      <c r="E20" s="47"/>
      <c r="F20" s="48"/>
      <c r="G20" s="41">
        <f>SUM(G21:G22)</f>
        <v>0</v>
      </c>
      <c r="H20" s="72"/>
      <c r="I20" s="69" t="s">
        <v>140</v>
      </c>
      <c r="M20"/>
    </row>
    <row r="21" spans="1:13" s="1" customFormat="1" ht="34.700000000000003" customHeight="1" x14ac:dyDescent="0.2">
      <c r="A21" s="28" t="s">
        <v>137</v>
      </c>
      <c r="B21" s="33" t="s">
        <v>145</v>
      </c>
      <c r="C21" s="26"/>
      <c r="D21" s="26" t="s">
        <v>19</v>
      </c>
      <c r="E21" s="32">
        <v>0</v>
      </c>
      <c r="F21" s="27">
        <v>0</v>
      </c>
      <c r="G21" s="29">
        <f>ROUND(E21*F21,2)</f>
        <v>0</v>
      </c>
      <c r="H21" s="70"/>
      <c r="I21" s="67" t="s">
        <v>140</v>
      </c>
      <c r="M21"/>
    </row>
    <row r="22" spans="1:13" s="1" customFormat="1" ht="34.700000000000003" customHeight="1" x14ac:dyDescent="0.2">
      <c r="A22" s="28" t="s">
        <v>138</v>
      </c>
      <c r="B22" s="33" t="s">
        <v>145</v>
      </c>
      <c r="C22" s="26"/>
      <c r="D22" s="26" t="s">
        <v>19</v>
      </c>
      <c r="E22" s="32">
        <v>0</v>
      </c>
      <c r="F22" s="27">
        <v>0</v>
      </c>
      <c r="G22" s="29">
        <f>ROUND(E22*F22,2)</f>
        <v>0</v>
      </c>
      <c r="H22" s="70"/>
      <c r="I22" s="67" t="s">
        <v>140</v>
      </c>
      <c r="M22"/>
    </row>
    <row r="23" spans="1:13" s="1" customFormat="1" ht="42.75" x14ac:dyDescent="0.2">
      <c r="A23" s="30" t="s">
        <v>139</v>
      </c>
      <c r="B23" s="34" t="s">
        <v>142</v>
      </c>
      <c r="C23" s="31"/>
      <c r="D23" s="75" t="s">
        <v>20</v>
      </c>
      <c r="E23" s="76">
        <v>0</v>
      </c>
      <c r="F23" s="77">
        <v>0</v>
      </c>
      <c r="G23" s="78">
        <f>ROUND(E23*F23,2)</f>
        <v>0</v>
      </c>
      <c r="H23" s="80"/>
      <c r="I23" s="79" t="s">
        <v>140</v>
      </c>
      <c r="M23"/>
    </row>
    <row r="24" spans="1:13" s="4" customFormat="1" ht="18.75" customHeight="1" x14ac:dyDescent="0.2">
      <c r="A24" s="35" t="s">
        <v>135</v>
      </c>
      <c r="B24" s="36" t="s">
        <v>21</v>
      </c>
      <c r="C24" s="36"/>
      <c r="D24" s="37"/>
      <c r="E24" s="38"/>
      <c r="F24" s="39"/>
      <c r="G24" s="40">
        <f>G20+G23</f>
        <v>0</v>
      </c>
      <c r="H24" s="105"/>
      <c r="I24" s="105"/>
      <c r="M24"/>
    </row>
    <row r="25" spans="1:13" s="3" customFormat="1" ht="18" customHeight="1" thickBot="1" x14ac:dyDescent="0.25">
      <c r="A25" s="10"/>
      <c r="B25" s="59" t="s">
        <v>22</v>
      </c>
      <c r="C25" s="8"/>
      <c r="D25" s="8"/>
      <c r="E25" s="9"/>
      <c r="F25" s="11"/>
      <c r="G25" s="57">
        <f>G18+G24</f>
        <v>0</v>
      </c>
      <c r="H25" s="104"/>
      <c r="I25" s="104"/>
    </row>
    <row r="26" spans="1:13" s="5" customFormat="1" ht="13.5" customHeight="1" x14ac:dyDescent="0.2">
      <c r="A26" s="12"/>
      <c r="B26" s="60"/>
      <c r="C26" s="13"/>
      <c r="D26" s="14"/>
      <c r="E26" s="15"/>
      <c r="F26" s="15"/>
      <c r="G26" s="16"/>
      <c r="H26" s="16"/>
      <c r="I26" s="14"/>
    </row>
    <row r="27" spans="1:13" s="7" customFormat="1" ht="15" x14ac:dyDescent="0.25">
      <c r="A27" s="107" t="s">
        <v>143</v>
      </c>
      <c r="B27" s="107"/>
      <c r="C27" s="107"/>
      <c r="D27" s="107"/>
      <c r="E27" s="107"/>
      <c r="F27" s="107"/>
      <c r="G27" s="107"/>
      <c r="H27" s="107"/>
      <c r="I27" s="17"/>
    </row>
    <row r="28" spans="1:13" ht="45" customHeight="1" x14ac:dyDescent="0.2">
      <c r="A28" s="107" t="s">
        <v>146</v>
      </c>
      <c r="B28" s="107"/>
      <c r="C28" s="107"/>
      <c r="D28" s="107"/>
      <c r="E28" s="107"/>
      <c r="F28" s="107"/>
      <c r="G28" s="107"/>
    </row>
    <row r="29" spans="1:13" ht="23.25" customHeight="1" x14ac:dyDescent="0.2">
      <c r="A29" s="107" t="s">
        <v>144</v>
      </c>
      <c r="B29" s="107"/>
      <c r="C29" s="107"/>
      <c r="D29" s="107"/>
      <c r="E29" s="107"/>
      <c r="F29" s="107"/>
      <c r="G29" s="107"/>
      <c r="H29" s="106"/>
    </row>
  </sheetData>
  <sheetProtection selectLockedCells="1" selectUnlockedCells="1"/>
  <mergeCells count="6">
    <mergeCell ref="A29:G29"/>
    <mergeCell ref="A28:G28"/>
    <mergeCell ref="A7:G7"/>
    <mergeCell ref="A8:G8"/>
    <mergeCell ref="A10:I10"/>
    <mergeCell ref="A27:H27"/>
  </mergeCells>
  <dataValidations disablePrompts="1" count="5">
    <dataValidation type="list" showInputMessage="1" showErrorMessage="1" sqref="C26">
      <formula1>#REF!</formula1>
    </dataValidation>
    <dataValidation type="list" showInputMessage="1" showErrorMessage="1" sqref="C13 C18:C19 C24">
      <formula1>$M$10:$M$12</formula1>
    </dataValidation>
    <dataValidation type="list" showInputMessage="1" showErrorMessage="1" sqref="C25">
      <formula1>#REF!</formula1>
    </dataValidation>
    <dataValidation type="list" showInputMessage="1" showErrorMessage="1" sqref="C16 C22">
      <formula1>$M$1:$M$6</formula1>
    </dataValidation>
    <dataValidation type="list" showInputMessage="1" showErrorMessage="1" sqref="C14:C15 C17 C20:C21 C23">
      <formula1>$M$1:$M$9</formula1>
    </dataValidation>
  </dataValidations>
  <printOptions horizontalCentered="1"/>
  <pageMargins left="0.35433070866141736" right="0.39370078740157483" top="0.59055118110236227" bottom="0.98425196850393704" header="0.11811023622047245" footer="0.31496062992125984"/>
  <pageSetup paperSize="9" scale="74" fitToHeight="0" orientation="landscape" r:id="rId1"/>
  <headerFooter>
    <oddHeader>&amp;L&amp;"Arial,Kurzíva"&amp;12Príloha č. 5a</oddHeader>
    <oddFooter>&amp;C&amp;P z &amp;N
&amp;"Arial,Kurzíva"&amp;12
Platnosť: 13.06.2018 účinnosť: 13.06.2018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sqref="A1:B2"/>
    </sheetView>
  </sheetViews>
  <sheetFormatPr defaultColWidth="0" defaultRowHeight="12.75" x14ac:dyDescent="0.2"/>
  <cols>
    <col min="1" max="1" width="53.140625" style="73" customWidth="1"/>
    <col min="2" max="2" width="41" style="73" customWidth="1"/>
    <col min="3" max="3" width="19.7109375" style="73" customWidth="1"/>
    <col min="4" max="4" width="14.42578125" style="73" bestFit="1" customWidth="1"/>
    <col min="5" max="5" width="14.28515625" style="73" customWidth="1"/>
    <col min="6" max="6" width="15.42578125" style="73" customWidth="1"/>
    <col min="7" max="7" width="12" style="73" customWidth="1"/>
    <col min="8" max="8" width="13.28515625" style="73" customWidth="1"/>
    <col min="9" max="9" width="14.5703125" style="73" customWidth="1"/>
    <col min="10" max="10" width="32.28515625" style="73" customWidth="1"/>
    <col min="11" max="12" width="11.140625" style="73" hidden="1" customWidth="1"/>
    <col min="13" max="14" width="17.85546875" style="73" hidden="1" customWidth="1"/>
    <col min="15" max="15" width="16.5703125" style="73" hidden="1" customWidth="1"/>
    <col min="16" max="16" width="14.5703125" style="73" hidden="1" customWidth="1"/>
    <col min="17" max="19" width="8" style="73" hidden="1" customWidth="1"/>
    <col min="20" max="20" width="46" style="73" hidden="1" customWidth="1"/>
    <col min="21" max="21" width="19.7109375" style="73" hidden="1" customWidth="1"/>
    <col min="22" max="35" width="7.28515625" style="73" hidden="1" customWidth="1"/>
    <col min="36" max="36" width="8.42578125" style="73" hidden="1" customWidth="1"/>
    <col min="37" max="16384" width="7.28515625" style="73" hidden="1"/>
  </cols>
  <sheetData>
    <row r="1" spans="1:48" ht="42.75" customHeight="1" x14ac:dyDescent="0.2">
      <c r="A1" s="114" t="s">
        <v>126</v>
      </c>
      <c r="B1" s="115"/>
      <c r="C1" s="116" t="s">
        <v>57</v>
      </c>
      <c r="D1" s="82" t="s">
        <v>17</v>
      </c>
      <c r="E1" s="82" t="s">
        <v>18</v>
      </c>
      <c r="G1" s="118" t="s">
        <v>127</v>
      </c>
      <c r="H1" s="118"/>
      <c r="I1" s="101" t="s">
        <v>128</v>
      </c>
      <c r="J1" s="101" t="s">
        <v>129</v>
      </c>
      <c r="U1" s="73" t="s">
        <v>27</v>
      </c>
      <c r="V1" s="73" t="s">
        <v>28</v>
      </c>
      <c r="W1" s="73" t="s">
        <v>29</v>
      </c>
      <c r="X1" s="73" t="s">
        <v>30</v>
      </c>
      <c r="Y1" s="73" t="s">
        <v>31</v>
      </c>
      <c r="Z1" s="73" t="s">
        <v>32</v>
      </c>
      <c r="AA1" s="73" t="s">
        <v>33</v>
      </c>
      <c r="AB1" s="73" t="s">
        <v>34</v>
      </c>
      <c r="AC1" s="73" t="s">
        <v>35</v>
      </c>
      <c r="AD1" s="73" t="s">
        <v>36</v>
      </c>
      <c r="AE1" s="73" t="s">
        <v>37</v>
      </c>
      <c r="AF1" s="73" t="s">
        <v>38</v>
      </c>
      <c r="AG1" s="73" t="s">
        <v>39</v>
      </c>
      <c r="AH1" s="73" t="s">
        <v>40</v>
      </c>
      <c r="AI1" s="73" t="s">
        <v>41</v>
      </c>
      <c r="AJ1" s="73" t="s">
        <v>42</v>
      </c>
      <c r="AK1" s="73" t="s">
        <v>43</v>
      </c>
      <c r="AL1" s="73" t="s">
        <v>44</v>
      </c>
      <c r="AM1" s="73" t="s">
        <v>45</v>
      </c>
      <c r="AN1" s="73" t="s">
        <v>46</v>
      </c>
      <c r="AO1" s="73" t="s">
        <v>47</v>
      </c>
      <c r="AP1" s="73" t="s">
        <v>48</v>
      </c>
      <c r="AQ1" s="73" t="s">
        <v>49</v>
      </c>
      <c r="AR1" s="73" t="s">
        <v>50</v>
      </c>
      <c r="AS1" s="73" t="s">
        <v>51</v>
      </c>
      <c r="AT1" s="73" t="s">
        <v>52</v>
      </c>
      <c r="AU1" s="73" t="s">
        <v>58</v>
      </c>
      <c r="AV1" s="73" t="s">
        <v>54</v>
      </c>
    </row>
    <row r="2" spans="1:48" ht="12" customHeight="1" x14ac:dyDescent="0.2">
      <c r="A2" s="115"/>
      <c r="B2" s="115"/>
      <c r="C2" s="117"/>
      <c r="D2" s="84" t="str">
        <f>IFERROR(P5,"")</f>
        <v/>
      </c>
      <c r="E2" s="84" t="str">
        <f>IFERROR(P7,"")</f>
        <v/>
      </c>
      <c r="G2" s="85" t="s">
        <v>59</v>
      </c>
      <c r="H2" s="86">
        <f>H4+H5</f>
        <v>0</v>
      </c>
      <c r="I2" s="87"/>
      <c r="J2" s="110" t="s">
        <v>69</v>
      </c>
      <c r="N2" s="73" t="s">
        <v>17</v>
      </c>
      <c r="O2" s="73" t="s">
        <v>18</v>
      </c>
      <c r="U2" s="73" t="s">
        <v>63</v>
      </c>
      <c r="V2" s="73">
        <f>SUMIFS('Rozpočet projektu'!$G$10:$G$27,'Rozpočet projektu'!$I$10:$I$27,$U2&amp;"*",'Rozpočet projektu'!$C$10:$C$27,V$1)</f>
        <v>0</v>
      </c>
      <c r="W2" s="73">
        <f>SUMIFS('Rozpočet projektu'!$G$10:$G$27,'Rozpočet projektu'!$I$10:$I$27,$U2&amp;"*",'Rozpočet projektu'!$C$10:$C$27,W$1)</f>
        <v>0</v>
      </c>
      <c r="X2" s="73">
        <f>SUMIFS('Rozpočet projektu'!$G$10:$G$27,'Rozpočet projektu'!$I$10:$I$27,$U2&amp;"*",'Rozpočet projektu'!$C$10:$C$27,X$1)</f>
        <v>0</v>
      </c>
      <c r="Y2" s="73">
        <f>SUMIFS('Rozpočet projektu'!$G$10:$G$27,'Rozpočet projektu'!$I$10:$I$27,$U2&amp;"*",'Rozpočet projektu'!$C$10:$C$27,Y$1)</f>
        <v>0</v>
      </c>
      <c r="Z2" s="73">
        <f>SUMIFS('Rozpočet projektu'!$G$10:$G$27,'Rozpočet projektu'!$I$10:$I$27,$U2&amp;"*",'Rozpočet projektu'!$C$10:$C$27,Z$1)</f>
        <v>0</v>
      </c>
      <c r="AA2" s="73">
        <f>SUMIFS('Rozpočet projektu'!$G$10:$G$27,'Rozpočet projektu'!$I$10:$I$27,$U2&amp;"*",'Rozpočet projektu'!$C$10:$C$27,AA$1)</f>
        <v>0</v>
      </c>
      <c r="AB2" s="73">
        <f>SUMIFS('Rozpočet projektu'!$G$10:$G$27,'Rozpočet projektu'!$I$10:$I$27,$U2&amp;"*",'Rozpočet projektu'!$C$10:$C$27,AB$1)</f>
        <v>0</v>
      </c>
      <c r="AC2" s="73">
        <f>SUMIFS('Rozpočet projektu'!$G$10:$G$27,'Rozpočet projektu'!$I$10:$I$27,$U2&amp;"*",'Rozpočet projektu'!$C$10:$C$27,AC$1)</f>
        <v>0</v>
      </c>
      <c r="AD2" s="73">
        <f>SUMIFS('Rozpočet projektu'!$G$10:$G$27,'Rozpočet projektu'!$I$10:$I$27,$U2&amp;"*",'Rozpočet projektu'!$C$10:$C$27,AD$1)</f>
        <v>0</v>
      </c>
      <c r="AE2" s="73">
        <f>SUMIFS('Rozpočet projektu'!$G$10:$G$27,'Rozpočet projektu'!$I$10:$I$27,$U2&amp;"*",'Rozpočet projektu'!$C$10:$C$27,AE$1)</f>
        <v>0</v>
      </c>
      <c r="AF2" s="73">
        <f>SUMIFS('Rozpočet projektu'!$G$10:$G$27,'Rozpočet projektu'!$I$10:$I$27,$U2&amp;"*",'Rozpočet projektu'!$C$10:$C$27,AF$1)</f>
        <v>0</v>
      </c>
      <c r="AG2" s="73">
        <f>SUMIFS('Rozpočet projektu'!$G$10:$G$27,'Rozpočet projektu'!$I$10:$I$27,$U2&amp;"*",'Rozpočet projektu'!$C$10:$C$27,AG$1)</f>
        <v>0</v>
      </c>
      <c r="AH2" s="73">
        <f>SUMIFS('Rozpočet projektu'!$G$10:$G$27,'Rozpočet projektu'!$I$10:$I$27,$U2&amp;"*",'Rozpočet projektu'!$C$10:$C$27,AH$1)</f>
        <v>0</v>
      </c>
      <c r="AI2" s="73">
        <f>SUMIFS('Rozpočet projektu'!$G$10:$G$27,'Rozpočet projektu'!$I$10:$I$27,$U2&amp;"*",'Rozpočet projektu'!$C$10:$C$27,AI$1)</f>
        <v>0</v>
      </c>
      <c r="AJ2" s="73">
        <f>SUMIFS('Rozpočet projektu'!$G$10:$G$27,'Rozpočet projektu'!$I$10:$I$27,$U2&amp;"*",'Rozpočet projektu'!$C$10:$C$27,AJ$1)</f>
        <v>0</v>
      </c>
      <c r="AK2" s="73">
        <f>SUMIFS('Rozpočet projektu'!$G$10:$G$27,'Rozpočet projektu'!$I$10:$I$27,$U2&amp;"*",'Rozpočet projektu'!$C$10:$C$27,AK$1)</f>
        <v>0</v>
      </c>
      <c r="AL2" s="73">
        <f>SUMIFS('Rozpočet projektu'!$G$10:$G$27,'Rozpočet projektu'!$I$10:$I$27,$U2&amp;"*",'Rozpočet projektu'!$C$10:$C$27,AL$1)</f>
        <v>0</v>
      </c>
      <c r="AM2" s="73">
        <f>SUMIFS('Rozpočet projektu'!$G$10:$G$27,'Rozpočet projektu'!$I$10:$I$27,$U2&amp;"*",'Rozpočet projektu'!$C$10:$C$27,AM$1)</f>
        <v>0</v>
      </c>
      <c r="AN2" s="73">
        <f>SUMIFS('Rozpočet projektu'!$G$10:$G$27,'Rozpočet projektu'!$I$10:$I$27,$U2&amp;"*",'Rozpočet projektu'!$C$10:$C$27,AN$1)</f>
        <v>0</v>
      </c>
      <c r="AO2" s="73">
        <f>SUMIFS('Rozpočet projektu'!$G$10:$G$27,'Rozpočet projektu'!$I$10:$I$27,$U2&amp;"*",'Rozpočet projektu'!$C$10:$C$27,AO$1)</f>
        <v>0</v>
      </c>
      <c r="AP2" s="73">
        <f>SUMIFS('Rozpočet projektu'!$G$10:$G$27,'Rozpočet projektu'!$I$10:$I$27,$U2&amp;"*",'Rozpočet projektu'!$C$10:$C$27,AP$1)</f>
        <v>0</v>
      </c>
      <c r="AQ2" s="73">
        <f>SUMIFS('Rozpočet projektu'!$G$10:$G$27,'Rozpočet projektu'!$I$10:$I$27,$U2&amp;"*",'Rozpočet projektu'!$C$10:$C$27,AQ$1)</f>
        <v>0</v>
      </c>
      <c r="AR2" s="73">
        <f>SUMIFS('Rozpočet projektu'!$G$10:$G$27,'Rozpočet projektu'!$I$10:$I$27,$U2&amp;"*",'Rozpočet projektu'!$C$10:$C$27,AR$1)</f>
        <v>0</v>
      </c>
      <c r="AS2" s="73">
        <f>SUMIFS('Rozpočet projektu'!$G$10:$G$27,'Rozpočet projektu'!$I$10:$I$27,$U2&amp;"*",'Rozpočet projektu'!$C$10:$C$27,AS$1)</f>
        <v>0</v>
      </c>
      <c r="AT2" s="73">
        <f>SUMIFS('Rozpočet projektu'!$G$10:$G$27,'Rozpočet projektu'!$I$10:$I$27,$U2&amp;"*",'Rozpočet projektu'!$C$10:$C$27,AT$1)</f>
        <v>0</v>
      </c>
      <c r="AU2" s="73">
        <f>SUMIFS('Rozpočet projektu'!$G$10:$G$27,'Rozpočet projektu'!$I$10:$I$27,$U2&amp;"*",'Rozpočet projektu'!$C$10:$C$27,AU$1)</f>
        <v>0</v>
      </c>
      <c r="AV2" s="73">
        <f>SUMIFS('Rozpočet projektu'!$G$10:$G$27,'Rozpočet projektu'!$I$10:$I$27,$U2&amp;"*",'Rozpočet projektu'!$C$10:$C$27,AV$1)</f>
        <v>0</v>
      </c>
    </row>
    <row r="3" spans="1:48" ht="12.75" customHeight="1" x14ac:dyDescent="0.2">
      <c r="A3" s="118" t="s">
        <v>64</v>
      </c>
      <c r="B3" s="118" t="s">
        <v>55</v>
      </c>
      <c r="C3" s="119" t="s">
        <v>56</v>
      </c>
      <c r="D3" s="118" t="s">
        <v>17</v>
      </c>
      <c r="E3" s="118" t="s">
        <v>18</v>
      </c>
      <c r="F3" s="88"/>
      <c r="G3" s="85"/>
      <c r="H3" s="85"/>
      <c r="I3" s="87"/>
      <c r="J3" s="111"/>
      <c r="M3" s="73" t="s">
        <v>60</v>
      </c>
      <c r="N3" s="89">
        <f>IF($J$2=$M$9,N14,IF($J$2=$M$10,N17,IF($J$2=$M$11,N19,"")))</f>
        <v>226149508</v>
      </c>
      <c r="O3" s="89">
        <f>IF($J$2=$M$9,O14,IF($J$2=$M$10,O17,IF($J$2=$M$11,O19,"")))</f>
        <v>7951417</v>
      </c>
      <c r="U3" s="73" t="s">
        <v>65</v>
      </c>
      <c r="V3" s="73">
        <f>SUMIFS('Rozpočet projektu'!$G$10:$G$27,'Rozpočet projektu'!$I$10:$I$27,$U3&amp;"*",'Rozpočet projektu'!$C$10:$C$27,V$1)</f>
        <v>0</v>
      </c>
      <c r="W3" s="73">
        <f>SUMIFS('Rozpočet projektu'!$G$10:$G$27,'Rozpočet projektu'!$I$10:$I$27,$U3&amp;"*",'Rozpočet projektu'!$C$10:$C$27,W$1)</f>
        <v>0</v>
      </c>
      <c r="X3" s="73">
        <f>SUMIFS('Rozpočet projektu'!$G$10:$G$27,'Rozpočet projektu'!$I$10:$I$27,$U3&amp;"*",'Rozpočet projektu'!$C$10:$C$27,X$1)</f>
        <v>0</v>
      </c>
      <c r="Y3" s="73">
        <f>SUMIFS('Rozpočet projektu'!$G$10:$G$27,'Rozpočet projektu'!$I$10:$I$27,$U3&amp;"*",'Rozpočet projektu'!$C$10:$C$27,Y$1)</f>
        <v>0</v>
      </c>
      <c r="Z3" s="73">
        <f>SUMIFS('Rozpočet projektu'!$G$10:$G$27,'Rozpočet projektu'!$I$10:$I$27,$U3&amp;"*",'Rozpočet projektu'!$C$10:$C$27,Z$1)</f>
        <v>0</v>
      </c>
      <c r="AA3" s="73">
        <f>SUMIFS('Rozpočet projektu'!$G$10:$G$27,'Rozpočet projektu'!$I$10:$I$27,$U3&amp;"*",'Rozpočet projektu'!$C$10:$C$27,AA$1)</f>
        <v>0</v>
      </c>
      <c r="AB3" s="73">
        <f>SUMIFS('Rozpočet projektu'!$G$10:$G$27,'Rozpočet projektu'!$I$10:$I$27,$U3&amp;"*",'Rozpočet projektu'!$C$10:$C$27,AB$1)</f>
        <v>0</v>
      </c>
      <c r="AC3" s="73">
        <f>SUMIFS('Rozpočet projektu'!$G$10:$G$27,'Rozpočet projektu'!$I$10:$I$27,$U3&amp;"*",'Rozpočet projektu'!$C$10:$C$27,AC$1)</f>
        <v>0</v>
      </c>
      <c r="AD3" s="73">
        <f>SUMIFS('Rozpočet projektu'!$G$10:$G$27,'Rozpočet projektu'!$I$10:$I$27,$U3&amp;"*",'Rozpočet projektu'!$C$10:$C$27,AD$1)</f>
        <v>0</v>
      </c>
      <c r="AE3" s="73">
        <f>SUMIFS('Rozpočet projektu'!$G$10:$G$27,'Rozpočet projektu'!$I$10:$I$27,$U3&amp;"*",'Rozpočet projektu'!$C$10:$C$27,AE$1)</f>
        <v>0</v>
      </c>
      <c r="AF3" s="73">
        <f>SUMIFS('Rozpočet projektu'!$G$10:$G$27,'Rozpočet projektu'!$I$10:$I$27,$U3&amp;"*",'Rozpočet projektu'!$C$10:$C$27,AF$1)</f>
        <v>0</v>
      </c>
      <c r="AG3" s="73">
        <f>SUMIFS('Rozpočet projektu'!$G$10:$G$27,'Rozpočet projektu'!$I$10:$I$27,$U3&amp;"*",'Rozpočet projektu'!$C$10:$C$27,AG$1)</f>
        <v>0</v>
      </c>
      <c r="AH3" s="73">
        <f>SUMIFS('Rozpočet projektu'!$G$10:$G$27,'Rozpočet projektu'!$I$10:$I$27,$U3&amp;"*",'Rozpočet projektu'!$C$10:$C$27,AH$1)</f>
        <v>0</v>
      </c>
      <c r="AI3" s="73">
        <f>SUMIFS('Rozpočet projektu'!$G$10:$G$27,'Rozpočet projektu'!$I$10:$I$27,$U3&amp;"*",'Rozpočet projektu'!$C$10:$C$27,AI$1)</f>
        <v>0</v>
      </c>
      <c r="AJ3" s="73">
        <f>SUMIFS('Rozpočet projektu'!$G$10:$G$27,'Rozpočet projektu'!$I$10:$I$27,$U3&amp;"*",'Rozpočet projektu'!$C$10:$C$27,AJ$1)</f>
        <v>0</v>
      </c>
      <c r="AK3" s="73">
        <f>SUMIFS('Rozpočet projektu'!$G$10:$G$27,'Rozpočet projektu'!$I$10:$I$27,$U3&amp;"*",'Rozpočet projektu'!$C$10:$C$27,AK$1)</f>
        <v>0</v>
      </c>
      <c r="AL3" s="73">
        <f>SUMIFS('Rozpočet projektu'!$G$10:$G$27,'Rozpočet projektu'!$I$10:$I$27,$U3&amp;"*",'Rozpočet projektu'!$C$10:$C$27,AL$1)</f>
        <v>0</v>
      </c>
      <c r="AM3" s="73">
        <f>SUMIFS('Rozpočet projektu'!$G$10:$G$27,'Rozpočet projektu'!$I$10:$I$27,$U3&amp;"*",'Rozpočet projektu'!$C$10:$C$27,AM$1)</f>
        <v>0</v>
      </c>
      <c r="AN3" s="73">
        <f>SUMIFS('Rozpočet projektu'!$G$10:$G$27,'Rozpočet projektu'!$I$10:$I$27,$U3&amp;"*",'Rozpočet projektu'!$C$10:$C$27,AN$1)</f>
        <v>0</v>
      </c>
      <c r="AO3" s="73">
        <f>SUMIFS('Rozpočet projektu'!$G$10:$G$27,'Rozpočet projektu'!$I$10:$I$27,$U3&amp;"*",'Rozpočet projektu'!$C$10:$C$27,AO$1)</f>
        <v>0</v>
      </c>
      <c r="AP3" s="73">
        <f>SUMIFS('Rozpočet projektu'!$G$10:$G$27,'Rozpočet projektu'!$I$10:$I$27,$U3&amp;"*",'Rozpočet projektu'!$C$10:$C$27,AP$1)</f>
        <v>0</v>
      </c>
      <c r="AQ3" s="73">
        <f>SUMIFS('Rozpočet projektu'!$G$10:$G$27,'Rozpočet projektu'!$I$10:$I$27,$U3&amp;"*",'Rozpočet projektu'!$C$10:$C$27,AQ$1)</f>
        <v>0</v>
      </c>
      <c r="AR3" s="73">
        <f>SUMIFS('Rozpočet projektu'!$G$10:$G$27,'Rozpočet projektu'!$I$10:$I$27,$U3&amp;"*",'Rozpočet projektu'!$C$10:$C$27,AR$1)</f>
        <v>0</v>
      </c>
      <c r="AS3" s="73">
        <f>SUMIFS('Rozpočet projektu'!$G$10:$G$27,'Rozpočet projektu'!$I$10:$I$27,$U3&amp;"*",'Rozpočet projektu'!$C$10:$C$27,AS$1)</f>
        <v>0</v>
      </c>
      <c r="AT3" s="73">
        <f>SUMIFS('Rozpočet projektu'!$G$10:$G$27,'Rozpočet projektu'!$I$10:$I$27,$U3&amp;"*",'Rozpočet projektu'!$C$10:$C$27,AT$1)</f>
        <v>0</v>
      </c>
      <c r="AU3" s="73">
        <f>SUMIFS('Rozpočet projektu'!$G$10:$G$27,'Rozpočet projektu'!$I$10:$I$27,$U3&amp;"*",'Rozpočet projektu'!$C$10:$C$27,AU$1)</f>
        <v>0</v>
      </c>
      <c r="AV3" s="73">
        <f>SUMIFS('Rozpočet projektu'!$G$10:$G$27,'Rozpočet projektu'!$I$10:$I$27,$U3&amp;"*",'Rozpočet projektu'!$C$10:$C$27,AV$1)</f>
        <v>0</v>
      </c>
    </row>
    <row r="4" spans="1:48" ht="12.75" customHeight="1" x14ac:dyDescent="0.2">
      <c r="A4" s="118"/>
      <c r="B4" s="118"/>
      <c r="C4" s="119"/>
      <c r="D4" s="118"/>
      <c r="E4" s="118"/>
      <c r="F4" s="88"/>
      <c r="G4" s="85" t="s">
        <v>17</v>
      </c>
      <c r="H4" s="86"/>
      <c r="I4" s="86" t="str">
        <f>N5</f>
        <v/>
      </c>
      <c r="J4" s="112" t="str">
        <f>IF(J2=M9,N9,IF(J2=M10,N10,IF(J2=M11,N11,"")))</f>
        <v>Posilnené inštitucionálne kapacity a efektívna verejná správa</v>
      </c>
      <c r="M4" s="73" t="s">
        <v>61</v>
      </c>
      <c r="N4" s="89">
        <f>IF($J$2=$M$9,N16,IF($J$2=$M$10,N18,IF($J$2=$M$11,N20,"")))</f>
        <v>39908737</v>
      </c>
      <c r="O4" s="89">
        <f>IF($J$2=$M$9,O16,IF($J$2=$M$10,O18,IF($J$2=$M$11,O20,"")))</f>
        <v>7951417</v>
      </c>
      <c r="U4" s="73" t="s">
        <v>66</v>
      </c>
      <c r="V4" s="73">
        <f>SUM(V2:V3)</f>
        <v>0</v>
      </c>
      <c r="W4" s="73">
        <f t="shared" ref="W4:AV4" si="0">SUM(W2:W3)</f>
        <v>0</v>
      </c>
      <c r="X4" s="73">
        <f t="shared" si="0"/>
        <v>0</v>
      </c>
      <c r="Y4" s="73">
        <f t="shared" si="0"/>
        <v>0</v>
      </c>
      <c r="Z4" s="73">
        <f t="shared" si="0"/>
        <v>0</v>
      </c>
      <c r="AA4" s="73">
        <f t="shared" si="0"/>
        <v>0</v>
      </c>
      <c r="AB4" s="73">
        <f t="shared" si="0"/>
        <v>0</v>
      </c>
      <c r="AC4" s="73">
        <f t="shared" si="0"/>
        <v>0</v>
      </c>
      <c r="AD4" s="73">
        <f t="shared" si="0"/>
        <v>0</v>
      </c>
      <c r="AE4" s="73">
        <f t="shared" si="0"/>
        <v>0</v>
      </c>
      <c r="AF4" s="73">
        <f t="shared" si="0"/>
        <v>0</v>
      </c>
      <c r="AG4" s="73">
        <f t="shared" si="0"/>
        <v>0</v>
      </c>
      <c r="AH4" s="73">
        <f t="shared" si="0"/>
        <v>0</v>
      </c>
      <c r="AI4" s="73">
        <f t="shared" si="0"/>
        <v>0</v>
      </c>
      <c r="AJ4" s="73">
        <f t="shared" si="0"/>
        <v>0</v>
      </c>
      <c r="AK4" s="73">
        <f t="shared" si="0"/>
        <v>0</v>
      </c>
      <c r="AL4" s="73">
        <f t="shared" si="0"/>
        <v>0</v>
      </c>
      <c r="AM4" s="73">
        <f t="shared" si="0"/>
        <v>0</v>
      </c>
      <c r="AN4" s="73">
        <f t="shared" si="0"/>
        <v>0</v>
      </c>
      <c r="AO4" s="73">
        <f t="shared" si="0"/>
        <v>0</v>
      </c>
      <c r="AP4" s="73">
        <f t="shared" si="0"/>
        <v>0</v>
      </c>
      <c r="AQ4" s="73">
        <f t="shared" si="0"/>
        <v>0</v>
      </c>
      <c r="AR4" s="73">
        <f t="shared" si="0"/>
        <v>0</v>
      </c>
      <c r="AS4" s="73">
        <f t="shared" si="0"/>
        <v>0</v>
      </c>
      <c r="AT4" s="73">
        <f t="shared" si="0"/>
        <v>0</v>
      </c>
      <c r="AU4" s="73">
        <f t="shared" si="0"/>
        <v>0</v>
      </c>
      <c r="AV4" s="73">
        <f t="shared" si="0"/>
        <v>0</v>
      </c>
    </row>
    <row r="5" spans="1:48" ht="21.75" customHeight="1" x14ac:dyDescent="0.2">
      <c r="A5" s="118"/>
      <c r="B5" s="118"/>
      <c r="C5" s="119"/>
      <c r="D5" s="118"/>
      <c r="E5" s="118"/>
      <c r="F5" s="88"/>
      <c r="G5" s="85" t="s">
        <v>18</v>
      </c>
      <c r="H5" s="86"/>
      <c r="I5" s="86" t="str">
        <f>N7</f>
        <v/>
      </c>
      <c r="J5" s="113"/>
      <c r="M5" s="90">
        <f>N3/(N3+N4)</f>
        <v>0.84999999906035617</v>
      </c>
      <c r="N5" s="91" t="str">
        <f>IFERROR(H4/H2,"")</f>
        <v/>
      </c>
      <c r="O5" s="73" t="e">
        <f>N5/M5</f>
        <v>#VALUE!</v>
      </c>
      <c r="P5" s="92" t="e">
        <f>O5/(O5+O7)</f>
        <v>#VALUE!</v>
      </c>
      <c r="U5" s="73" t="s">
        <v>67</v>
      </c>
      <c r="V5" s="73">
        <f>SUMIFS('Rozpočet projektu'!$G$10:$G$27,'Rozpočet projektu'!$I$10:$I$27,$U5&amp;"*",'Rozpočet projektu'!$C$10:$C$27,V$1)</f>
        <v>0</v>
      </c>
      <c r="W5" s="73">
        <f>SUMIFS('Rozpočet projektu'!$G$10:$G$27,'Rozpočet projektu'!$I$10:$I$27,$U5&amp;"*",'Rozpočet projektu'!$C$10:$C$27,W$1)</f>
        <v>0</v>
      </c>
      <c r="X5" s="73">
        <f>SUMIFS('Rozpočet projektu'!$G$10:$G$27,'Rozpočet projektu'!$I$10:$I$27,$U5&amp;"*",'Rozpočet projektu'!$C$10:$C$27,X$1)</f>
        <v>0</v>
      </c>
      <c r="Y5" s="73">
        <f>SUMIFS('Rozpočet projektu'!$G$10:$G$27,'Rozpočet projektu'!$I$10:$I$27,$U5&amp;"*",'Rozpočet projektu'!$C$10:$C$27,Y$1)</f>
        <v>0</v>
      </c>
      <c r="Z5" s="73">
        <f>SUMIFS('Rozpočet projektu'!$G$10:$G$27,'Rozpočet projektu'!$I$10:$I$27,$U5&amp;"*",'Rozpočet projektu'!$C$10:$C$27,Z$1)</f>
        <v>0</v>
      </c>
      <c r="AA5" s="73">
        <f>SUMIFS('Rozpočet projektu'!$G$10:$G$27,'Rozpočet projektu'!$I$10:$I$27,$U5&amp;"*",'Rozpočet projektu'!$C$10:$C$27,AA$1)</f>
        <v>0</v>
      </c>
      <c r="AB5" s="73">
        <f>SUMIFS('Rozpočet projektu'!$G$10:$G$27,'Rozpočet projektu'!$I$10:$I$27,$U5&amp;"*",'Rozpočet projektu'!$C$10:$C$27,AB$1)</f>
        <v>0</v>
      </c>
      <c r="AC5" s="73">
        <f>SUMIFS('Rozpočet projektu'!$G$10:$G$27,'Rozpočet projektu'!$I$10:$I$27,$U5&amp;"*",'Rozpočet projektu'!$C$10:$C$27,AC$1)</f>
        <v>0</v>
      </c>
      <c r="AD5" s="73">
        <f>SUMIFS('Rozpočet projektu'!$G$10:$G$27,'Rozpočet projektu'!$I$10:$I$27,$U5&amp;"*",'Rozpočet projektu'!$C$10:$C$27,AD$1)</f>
        <v>0</v>
      </c>
      <c r="AE5" s="73">
        <f>SUMIFS('Rozpočet projektu'!$G$10:$G$27,'Rozpočet projektu'!$I$10:$I$27,$U5&amp;"*",'Rozpočet projektu'!$C$10:$C$27,AE$1)</f>
        <v>0</v>
      </c>
      <c r="AF5" s="73">
        <f>SUMIFS('Rozpočet projektu'!$G$10:$G$27,'Rozpočet projektu'!$I$10:$I$27,$U5&amp;"*",'Rozpočet projektu'!$C$10:$C$27,AF$1)</f>
        <v>0</v>
      </c>
      <c r="AG5" s="73">
        <f>SUMIFS('Rozpočet projektu'!$G$10:$G$27,'Rozpočet projektu'!$I$10:$I$27,$U5&amp;"*",'Rozpočet projektu'!$C$10:$C$27,AG$1)</f>
        <v>0</v>
      </c>
      <c r="AH5" s="73">
        <f>SUMIFS('Rozpočet projektu'!$G$10:$G$27,'Rozpočet projektu'!$I$10:$I$27,$U5&amp;"*",'Rozpočet projektu'!$C$10:$C$27,AH$1)</f>
        <v>0</v>
      </c>
      <c r="AI5" s="73">
        <f>SUMIFS('Rozpočet projektu'!$G$10:$G$27,'Rozpočet projektu'!$I$10:$I$27,$U5&amp;"*",'Rozpočet projektu'!$C$10:$C$27,AI$1)</f>
        <v>0</v>
      </c>
      <c r="AJ5" s="73">
        <f>SUMIFS('Rozpočet projektu'!$G$10:$G$27,'Rozpočet projektu'!$I$10:$I$27,$U5&amp;"*",'Rozpočet projektu'!$C$10:$C$27,AJ$1)</f>
        <v>0</v>
      </c>
      <c r="AK5" s="73">
        <f>SUMIFS('Rozpočet projektu'!$G$10:$G$27,'Rozpočet projektu'!$I$10:$I$27,$U5&amp;"*",'Rozpočet projektu'!$C$10:$C$27,AK$1)</f>
        <v>0</v>
      </c>
      <c r="AL5" s="73">
        <f>SUMIFS('Rozpočet projektu'!$G$10:$G$27,'Rozpočet projektu'!$I$10:$I$27,$U5&amp;"*",'Rozpočet projektu'!$C$10:$C$27,AL$1)</f>
        <v>0</v>
      </c>
      <c r="AM5" s="73">
        <f>SUMIFS('Rozpočet projektu'!$G$10:$G$27,'Rozpočet projektu'!$I$10:$I$27,$U5&amp;"*",'Rozpočet projektu'!$C$10:$C$27,AM$1)</f>
        <v>0</v>
      </c>
      <c r="AN5" s="73">
        <f>SUMIFS('Rozpočet projektu'!$G$10:$G$27,'Rozpočet projektu'!$I$10:$I$27,$U5&amp;"*",'Rozpočet projektu'!$C$10:$C$27,AN$1)</f>
        <v>0</v>
      </c>
      <c r="AO5" s="73">
        <f>SUMIFS('Rozpočet projektu'!$G$10:$G$27,'Rozpočet projektu'!$I$10:$I$27,$U5&amp;"*",'Rozpočet projektu'!$C$10:$C$27,AO$1)</f>
        <v>0</v>
      </c>
      <c r="AP5" s="73">
        <f>SUMIFS('Rozpočet projektu'!$G$10:$G$27,'Rozpočet projektu'!$I$10:$I$27,$U5&amp;"*",'Rozpočet projektu'!$C$10:$C$27,AP$1)</f>
        <v>0</v>
      </c>
      <c r="AQ5" s="73">
        <f>SUMIFS('Rozpočet projektu'!$G$10:$G$27,'Rozpočet projektu'!$I$10:$I$27,$U5&amp;"*",'Rozpočet projektu'!$C$10:$C$27,AQ$1)</f>
        <v>0</v>
      </c>
      <c r="AR5" s="73">
        <f>SUMIFS('Rozpočet projektu'!$G$10:$G$27,'Rozpočet projektu'!$I$10:$I$27,$U5&amp;"*",'Rozpočet projektu'!$C$10:$C$27,AR$1)</f>
        <v>0</v>
      </c>
      <c r="AS5" s="73">
        <f>SUMIFS('Rozpočet projektu'!$G$10:$G$27,'Rozpočet projektu'!$I$10:$I$27,$U5&amp;"*",'Rozpočet projektu'!$C$10:$C$27,AS$1)</f>
        <v>0</v>
      </c>
      <c r="AT5" s="73">
        <f>SUMIFS('Rozpočet projektu'!$G$10:$G$27,'Rozpočet projektu'!$I$10:$I$27,$U5&amp;"*",'Rozpočet projektu'!$C$10:$C$27,AT$1)</f>
        <v>0</v>
      </c>
      <c r="AU5" s="73">
        <f>SUMIFS('Rozpočet projektu'!$G$10:$G$27,'Rozpočet projektu'!$I$10:$I$27,$U5&amp;"*",'Rozpočet projektu'!$C$10:$C$27,AU$1)</f>
        <v>0</v>
      </c>
      <c r="AV5" s="73">
        <f>SUMIFS('Rozpočet projektu'!$G$10:$G$27,'Rozpočet projektu'!$I$10:$I$27,$U5&amp;"*",'Rozpočet projektu'!$C$10:$C$27,AV$1)</f>
        <v>0</v>
      </c>
    </row>
    <row r="6" spans="1:48" ht="25.5" customHeight="1" x14ac:dyDescent="0.2">
      <c r="A6" s="85" t="s">
        <v>67</v>
      </c>
      <c r="B6" s="74" t="s">
        <v>47</v>
      </c>
      <c r="C6" s="93">
        <f>SUMIFS('Rozpočet projektu'!$G$10:$G$5057,'Rozpočet projektu'!$I$10:$I$5057,$A6&amp;"*",'Rozpočet projektu'!$C$10:$C$5057,$B6)</f>
        <v>0</v>
      </c>
      <c r="D6" s="93" t="str">
        <f t="shared" ref="D6:D13" si="1">IFERROR(IF(IF(ROUND($D$2*C6,2)&gt;($D$2*C6),ROUND($D$2*C6,2)-ROUNDUP(ROUND($D$2*C6,2)-($D$2*C6),2),ROUND($D$2*C6,2))&gt;0,IF(ROUND($D$2*C6,2)&gt;($D$2*C6),ROUND($D$2*C6,2)-ROUNDUP(ROUND($D$2*C6,2)-($D$2*C6),2),ROUND($D$2*C6,2)),""),"")</f>
        <v/>
      </c>
      <c r="E6" s="93" t="str">
        <f t="shared" ref="E6:E13" si="2">IFERROR(C6-D6,"")</f>
        <v/>
      </c>
      <c r="F6" s="88"/>
      <c r="G6" s="102"/>
      <c r="J6" s="103"/>
      <c r="M6" s="90"/>
      <c r="N6" s="91"/>
      <c r="P6" s="92"/>
    </row>
    <row r="7" spans="1:48" ht="38.25" x14ac:dyDescent="0.2">
      <c r="A7" s="85" t="s">
        <v>67</v>
      </c>
      <c r="B7" s="74" t="s">
        <v>48</v>
      </c>
      <c r="C7" s="93">
        <f>SUMIFS('Rozpočet projektu'!$G$10:$G$5057,'Rozpočet projektu'!$I$10:$I$5057,$A7&amp;"*",'Rozpočet projektu'!$C$10:$C$5057,$B7)</f>
        <v>0</v>
      </c>
      <c r="D7" s="93" t="str">
        <f t="shared" si="1"/>
        <v/>
      </c>
      <c r="E7" s="93" t="str">
        <f t="shared" si="2"/>
        <v/>
      </c>
      <c r="F7" s="88"/>
      <c r="H7" s="83"/>
      <c r="I7" s="83"/>
      <c r="J7" s="83"/>
      <c r="M7" s="90">
        <f>N4/(N3+N4)</f>
        <v>0.15000000093964388</v>
      </c>
      <c r="N7" s="91" t="str">
        <f>IFERROR(H5/H2,"")</f>
        <v/>
      </c>
      <c r="O7" s="94" t="e">
        <f>N7/M8</f>
        <v>#VALUE!</v>
      </c>
      <c r="P7" s="92" t="e">
        <f>O7/(O5+O7)</f>
        <v>#VALUE!</v>
      </c>
      <c r="U7" s="73" t="s">
        <v>68</v>
      </c>
      <c r="V7" s="73">
        <f>SUMIFS('Rozpočet projektu'!$G$10:$G$27,'Rozpočet projektu'!$I$10:$I$27,$U7&amp;"*",'Rozpočet projektu'!$C$10:$C$27,V$1)</f>
        <v>0</v>
      </c>
      <c r="W7" s="73">
        <f>SUMIFS('Rozpočet projektu'!$G$10:$G$27,'Rozpočet projektu'!$I$10:$I$27,$U7&amp;"*",'Rozpočet projektu'!$C$10:$C$27,W$1)</f>
        <v>0</v>
      </c>
      <c r="X7" s="73">
        <f>SUMIFS('Rozpočet projektu'!$G$10:$G$27,'Rozpočet projektu'!$I$10:$I$27,$U7&amp;"*",'Rozpočet projektu'!$C$10:$C$27,X$1)</f>
        <v>0</v>
      </c>
      <c r="Y7" s="73">
        <f>SUMIFS('Rozpočet projektu'!$G$10:$G$27,'Rozpočet projektu'!$I$10:$I$27,$U7&amp;"*",'Rozpočet projektu'!$C$10:$C$27,Y$1)</f>
        <v>0</v>
      </c>
      <c r="Z7" s="73">
        <f>SUMIFS('Rozpočet projektu'!$G$10:$G$27,'Rozpočet projektu'!$I$10:$I$27,$U7&amp;"*",'Rozpočet projektu'!$C$10:$C$27,Z$1)</f>
        <v>0</v>
      </c>
      <c r="AA7" s="73">
        <f>SUMIFS('Rozpočet projektu'!$G$10:$G$27,'Rozpočet projektu'!$I$10:$I$27,$U7&amp;"*",'Rozpočet projektu'!$C$10:$C$27,AA$1)</f>
        <v>0</v>
      </c>
      <c r="AB7" s="73">
        <f>SUMIFS('Rozpočet projektu'!$G$10:$G$27,'Rozpočet projektu'!$I$10:$I$27,$U7&amp;"*",'Rozpočet projektu'!$C$10:$C$27,AB$1)</f>
        <v>0</v>
      </c>
      <c r="AC7" s="73">
        <f>SUMIFS('Rozpočet projektu'!$G$10:$G$27,'Rozpočet projektu'!$I$10:$I$27,$U7&amp;"*",'Rozpočet projektu'!$C$10:$C$27,AC$1)</f>
        <v>0</v>
      </c>
      <c r="AD7" s="73">
        <f>SUMIFS('Rozpočet projektu'!$G$10:$G$27,'Rozpočet projektu'!$I$10:$I$27,$U7&amp;"*",'Rozpočet projektu'!$C$10:$C$27,AD$1)</f>
        <v>0</v>
      </c>
      <c r="AE7" s="73">
        <f>SUMIFS('Rozpočet projektu'!$G$10:$G$27,'Rozpočet projektu'!$I$10:$I$27,$U7&amp;"*",'Rozpočet projektu'!$C$10:$C$27,AE$1)</f>
        <v>0</v>
      </c>
      <c r="AF7" s="73">
        <f>SUMIFS('Rozpočet projektu'!$G$10:$G$27,'Rozpočet projektu'!$I$10:$I$27,$U7&amp;"*",'Rozpočet projektu'!$C$10:$C$27,AF$1)</f>
        <v>0</v>
      </c>
      <c r="AG7" s="73">
        <f>SUMIFS('Rozpočet projektu'!$G$10:$G$27,'Rozpočet projektu'!$I$10:$I$27,$U7&amp;"*",'Rozpočet projektu'!$C$10:$C$27,AG$1)</f>
        <v>0</v>
      </c>
      <c r="AH7" s="73">
        <f>SUMIFS('Rozpočet projektu'!$G$10:$G$27,'Rozpočet projektu'!$I$10:$I$27,$U7&amp;"*",'Rozpočet projektu'!$C$10:$C$27,AH$1)</f>
        <v>0</v>
      </c>
      <c r="AI7" s="73">
        <f>SUMIFS('Rozpočet projektu'!$G$10:$G$27,'Rozpočet projektu'!$I$10:$I$27,$U7&amp;"*",'Rozpočet projektu'!$C$10:$C$27,AI$1)</f>
        <v>0</v>
      </c>
      <c r="AJ7" s="73">
        <f>SUMIFS('Rozpočet projektu'!$G$10:$G$27,'Rozpočet projektu'!$I$10:$I$27,$U7&amp;"*",'Rozpočet projektu'!$C$10:$C$27,AJ$1)</f>
        <v>0</v>
      </c>
      <c r="AK7" s="73">
        <f>SUMIFS('Rozpočet projektu'!$G$10:$G$27,'Rozpočet projektu'!$I$10:$I$27,$U7&amp;"*",'Rozpočet projektu'!$C$10:$C$27,AK$1)</f>
        <v>0</v>
      </c>
      <c r="AL7" s="73">
        <f>SUMIFS('Rozpočet projektu'!$G$10:$G$27,'Rozpočet projektu'!$I$10:$I$27,$U7&amp;"*",'Rozpočet projektu'!$C$10:$C$27,AL$1)</f>
        <v>0</v>
      </c>
      <c r="AM7" s="73">
        <f>SUMIFS('Rozpočet projektu'!$G$10:$G$27,'Rozpočet projektu'!$I$10:$I$27,$U7&amp;"*",'Rozpočet projektu'!$C$10:$C$27,AM$1)</f>
        <v>0</v>
      </c>
      <c r="AN7" s="73">
        <f>SUMIFS('Rozpočet projektu'!$G$10:$G$27,'Rozpočet projektu'!$I$10:$I$27,$U7&amp;"*",'Rozpočet projektu'!$C$10:$C$27,AN$1)</f>
        <v>0</v>
      </c>
      <c r="AO7" s="73">
        <f>SUMIFS('Rozpočet projektu'!$G$10:$G$27,'Rozpočet projektu'!$I$10:$I$27,$U7&amp;"*",'Rozpočet projektu'!$C$10:$C$27,AO$1)</f>
        <v>0</v>
      </c>
      <c r="AP7" s="73">
        <f>SUMIFS('Rozpočet projektu'!$G$10:$G$27,'Rozpočet projektu'!$I$10:$I$27,$U7&amp;"*",'Rozpočet projektu'!$C$10:$C$27,AP$1)</f>
        <v>0</v>
      </c>
      <c r="AQ7" s="73">
        <f>SUMIFS('Rozpočet projektu'!$G$10:$G$27,'Rozpočet projektu'!$I$10:$I$27,$U7&amp;"*",'Rozpočet projektu'!$C$10:$C$27,AQ$1)</f>
        <v>0</v>
      </c>
      <c r="AR7" s="73">
        <f>SUMIFS('Rozpočet projektu'!$G$10:$G$27,'Rozpočet projektu'!$I$10:$I$27,$U7&amp;"*",'Rozpočet projektu'!$C$10:$C$27,AR$1)</f>
        <v>0</v>
      </c>
      <c r="AS7" s="73">
        <f>SUMIFS('Rozpočet projektu'!$G$10:$G$27,'Rozpočet projektu'!$I$10:$I$27,$U7&amp;"*",'Rozpočet projektu'!$C$10:$C$27,AS$1)</f>
        <v>0</v>
      </c>
      <c r="AT7" s="73">
        <f>SUMIFS('Rozpočet projektu'!$G$10:$G$27,'Rozpočet projektu'!$I$10:$I$27,$U7&amp;"*",'Rozpočet projektu'!$C$10:$C$27,AT$1)</f>
        <v>0</v>
      </c>
      <c r="AU7" s="73">
        <f>SUMIFS('Rozpočet projektu'!$G$10:$G$27,'Rozpočet projektu'!$I$10:$I$27,$U7&amp;"*",'Rozpočet projektu'!$C$10:$C$27,AU$1)</f>
        <v>0</v>
      </c>
      <c r="AV7" s="73">
        <f>SUMIFS('Rozpočet projektu'!$G$10:$G$27,'Rozpočet projektu'!$I$10:$I$27,$U7&amp;"*",'Rozpočet projektu'!$C$10:$C$27,AV$1)</f>
        <v>0</v>
      </c>
    </row>
    <row r="8" spans="1:48" ht="38.25" customHeight="1" x14ac:dyDescent="0.2">
      <c r="A8" s="85" t="s">
        <v>67</v>
      </c>
      <c r="B8" s="74" t="s">
        <v>49</v>
      </c>
      <c r="C8" s="93">
        <f>SUMIFS('Rozpočet projektu'!$G$10:$G$5057,'Rozpočet projektu'!$I$10:$I$5057,$A8&amp;"*",'Rozpočet projektu'!$C$10:$C$5057,$B8)</f>
        <v>0</v>
      </c>
      <c r="D8" s="93" t="str">
        <f t="shared" si="1"/>
        <v/>
      </c>
      <c r="E8" s="93" t="str">
        <f t="shared" si="2"/>
        <v/>
      </c>
      <c r="F8" s="88"/>
      <c r="M8" s="90">
        <f>O3/(O3+O4)</f>
        <v>0.5</v>
      </c>
      <c r="N8" s="90"/>
      <c r="U8" s="73" t="s">
        <v>70</v>
      </c>
      <c r="V8" s="73">
        <f>SUMIFS('Rozpočet projektu'!$G$10:$G$27,'Rozpočet projektu'!$I$10:$I$27,$U8&amp;"*",'Rozpočet projektu'!$C$10:$C$27,V$1)</f>
        <v>0</v>
      </c>
      <c r="W8" s="73">
        <f>SUMIFS('Rozpočet projektu'!$G$10:$G$27,'Rozpočet projektu'!$I$10:$I$27,$U8&amp;"*",'Rozpočet projektu'!$C$10:$C$27,W$1)</f>
        <v>0</v>
      </c>
      <c r="X8" s="73">
        <f>SUMIFS('Rozpočet projektu'!$G$10:$G$27,'Rozpočet projektu'!$I$10:$I$27,$U8&amp;"*",'Rozpočet projektu'!$C$10:$C$27,X$1)</f>
        <v>0</v>
      </c>
      <c r="Y8" s="73">
        <f>SUMIFS('Rozpočet projektu'!$G$10:$G$27,'Rozpočet projektu'!$I$10:$I$27,$U8&amp;"*",'Rozpočet projektu'!$C$10:$C$27,Y$1)</f>
        <v>0</v>
      </c>
      <c r="Z8" s="73">
        <f>SUMIFS('Rozpočet projektu'!$G$10:$G$27,'Rozpočet projektu'!$I$10:$I$27,$U8&amp;"*",'Rozpočet projektu'!$C$10:$C$27,Z$1)</f>
        <v>0</v>
      </c>
      <c r="AA8" s="73">
        <f>SUMIFS('Rozpočet projektu'!$G$10:$G$27,'Rozpočet projektu'!$I$10:$I$27,$U8&amp;"*",'Rozpočet projektu'!$C$10:$C$27,AA$1)</f>
        <v>0</v>
      </c>
      <c r="AB8" s="73">
        <f>SUMIFS('Rozpočet projektu'!$G$10:$G$27,'Rozpočet projektu'!$I$10:$I$27,$U8&amp;"*",'Rozpočet projektu'!$C$10:$C$27,AB$1)</f>
        <v>0</v>
      </c>
      <c r="AC8" s="73">
        <f>SUMIFS('Rozpočet projektu'!$G$10:$G$27,'Rozpočet projektu'!$I$10:$I$27,$U8&amp;"*",'Rozpočet projektu'!$C$10:$C$27,AC$1)</f>
        <v>0</v>
      </c>
      <c r="AD8" s="73">
        <f>SUMIFS('Rozpočet projektu'!$G$10:$G$27,'Rozpočet projektu'!$I$10:$I$27,$U8&amp;"*",'Rozpočet projektu'!$C$10:$C$27,AD$1)</f>
        <v>0</v>
      </c>
      <c r="AE8" s="73">
        <f>SUMIFS('Rozpočet projektu'!$G$10:$G$27,'Rozpočet projektu'!$I$10:$I$27,$U8&amp;"*",'Rozpočet projektu'!$C$10:$C$27,AE$1)</f>
        <v>0</v>
      </c>
      <c r="AF8" s="73">
        <f>SUMIFS('Rozpočet projektu'!$G$10:$G$27,'Rozpočet projektu'!$I$10:$I$27,$U8&amp;"*",'Rozpočet projektu'!$C$10:$C$27,AF$1)</f>
        <v>0</v>
      </c>
      <c r="AG8" s="73">
        <f>SUMIFS('Rozpočet projektu'!$G$10:$G$27,'Rozpočet projektu'!$I$10:$I$27,$U8&amp;"*",'Rozpočet projektu'!$C$10:$C$27,AG$1)</f>
        <v>0</v>
      </c>
      <c r="AH8" s="73">
        <f>SUMIFS('Rozpočet projektu'!$G$10:$G$27,'Rozpočet projektu'!$I$10:$I$27,$U8&amp;"*",'Rozpočet projektu'!$C$10:$C$27,AH$1)</f>
        <v>0</v>
      </c>
      <c r="AI8" s="73">
        <f>SUMIFS('Rozpočet projektu'!$G$10:$G$27,'Rozpočet projektu'!$I$10:$I$27,$U8&amp;"*",'Rozpočet projektu'!$C$10:$C$27,AI$1)</f>
        <v>0</v>
      </c>
      <c r="AJ8" s="73">
        <f>SUMIFS('Rozpočet projektu'!$G$10:$G$27,'Rozpočet projektu'!$I$10:$I$27,$U8&amp;"*",'Rozpočet projektu'!$C$10:$C$27,AJ$1)</f>
        <v>0</v>
      </c>
      <c r="AK8" s="73">
        <f>SUMIFS('Rozpočet projektu'!$G$10:$G$27,'Rozpočet projektu'!$I$10:$I$27,$U8&amp;"*",'Rozpočet projektu'!$C$10:$C$27,AK$1)</f>
        <v>0</v>
      </c>
      <c r="AL8" s="73">
        <f>SUMIFS('Rozpočet projektu'!$G$10:$G$27,'Rozpočet projektu'!$I$10:$I$27,$U8&amp;"*",'Rozpočet projektu'!$C$10:$C$27,AL$1)</f>
        <v>0</v>
      </c>
      <c r="AM8" s="73">
        <f>SUMIFS('Rozpočet projektu'!$G$10:$G$27,'Rozpočet projektu'!$I$10:$I$27,$U8&amp;"*",'Rozpočet projektu'!$C$10:$C$27,AM$1)</f>
        <v>0</v>
      </c>
      <c r="AN8" s="73">
        <f>SUMIFS('Rozpočet projektu'!$G$10:$G$27,'Rozpočet projektu'!$I$10:$I$27,$U8&amp;"*",'Rozpočet projektu'!$C$10:$C$27,AN$1)</f>
        <v>0</v>
      </c>
      <c r="AO8" s="73">
        <f>SUMIFS('Rozpočet projektu'!$G$10:$G$27,'Rozpočet projektu'!$I$10:$I$27,$U8&amp;"*",'Rozpočet projektu'!$C$10:$C$27,AO$1)</f>
        <v>0</v>
      </c>
      <c r="AP8" s="73">
        <f>SUMIFS('Rozpočet projektu'!$G$10:$G$27,'Rozpočet projektu'!$I$10:$I$27,$U8&amp;"*",'Rozpočet projektu'!$C$10:$C$27,AP$1)</f>
        <v>0</v>
      </c>
      <c r="AQ8" s="73">
        <f>SUMIFS('Rozpočet projektu'!$G$10:$G$27,'Rozpočet projektu'!$I$10:$I$27,$U8&amp;"*",'Rozpočet projektu'!$C$10:$C$27,AQ$1)</f>
        <v>0</v>
      </c>
      <c r="AR8" s="73">
        <f>SUMIFS('Rozpočet projektu'!$G$10:$G$27,'Rozpočet projektu'!$I$10:$I$27,$U8&amp;"*",'Rozpočet projektu'!$C$10:$C$27,AR$1)</f>
        <v>0</v>
      </c>
      <c r="AS8" s="73">
        <f>SUMIFS('Rozpočet projektu'!$G$10:$G$27,'Rozpočet projektu'!$I$10:$I$27,$U8&amp;"*",'Rozpočet projektu'!$C$10:$C$27,AS$1)</f>
        <v>0</v>
      </c>
      <c r="AT8" s="73">
        <f>SUMIFS('Rozpočet projektu'!$G$10:$G$27,'Rozpočet projektu'!$I$10:$I$27,$U8&amp;"*",'Rozpočet projektu'!$C$10:$C$27,AT$1)</f>
        <v>0</v>
      </c>
      <c r="AU8" s="73">
        <f>SUMIFS('Rozpočet projektu'!$G$10:$G$27,'Rozpočet projektu'!$I$10:$I$27,$U8&amp;"*",'Rozpočet projektu'!$C$10:$C$27,AU$1)</f>
        <v>0</v>
      </c>
      <c r="AV8" s="73">
        <f>SUMIFS('Rozpočet projektu'!$G$10:$G$27,'Rozpočet projektu'!$I$10:$I$27,$U8&amp;"*",'Rozpočet projektu'!$C$10:$C$27,AV$1)</f>
        <v>0</v>
      </c>
    </row>
    <row r="9" spans="1:48" ht="25.5" x14ac:dyDescent="0.2">
      <c r="A9" s="85" t="s">
        <v>67</v>
      </c>
      <c r="B9" s="74" t="s">
        <v>50</v>
      </c>
      <c r="C9" s="93">
        <f>SUMIFS('Rozpočet projektu'!$G$10:$G$5057,'Rozpočet projektu'!$I$10:$I$5057,$A9&amp;"*",'Rozpočet projektu'!$C$10:$C$5057,$B9)</f>
        <v>0</v>
      </c>
      <c r="D9" s="93" t="str">
        <f t="shared" si="1"/>
        <v/>
      </c>
      <c r="E9" s="93" t="str">
        <f t="shared" si="2"/>
        <v/>
      </c>
      <c r="F9" s="88"/>
      <c r="M9" s="73" t="s">
        <v>69</v>
      </c>
      <c r="N9" s="73" t="s">
        <v>71</v>
      </c>
      <c r="U9" s="73" t="s">
        <v>72</v>
      </c>
      <c r="V9" s="73">
        <f>SUMIFS('Rozpočet projektu'!$G$10:$G$27,'Rozpočet projektu'!$I$10:$I$27,$U9&amp;"*",'Rozpočet projektu'!$C$10:$C$27,V$1)</f>
        <v>0</v>
      </c>
      <c r="W9" s="73">
        <f>SUMIFS('Rozpočet projektu'!$G$10:$G$27,'Rozpočet projektu'!$I$10:$I$27,$U9&amp;"*",'Rozpočet projektu'!$C$10:$C$27,W$1)</f>
        <v>0</v>
      </c>
      <c r="X9" s="73">
        <f>SUMIFS('Rozpočet projektu'!$G$10:$G$27,'Rozpočet projektu'!$I$10:$I$27,$U9&amp;"*",'Rozpočet projektu'!$C$10:$C$27,X$1)</f>
        <v>0</v>
      </c>
      <c r="Y9" s="73">
        <f>SUMIFS('Rozpočet projektu'!$G$10:$G$27,'Rozpočet projektu'!$I$10:$I$27,$U9&amp;"*",'Rozpočet projektu'!$C$10:$C$27,Y$1)</f>
        <v>0</v>
      </c>
      <c r="Z9" s="73">
        <f>SUMIFS('Rozpočet projektu'!$G$10:$G$27,'Rozpočet projektu'!$I$10:$I$27,$U9&amp;"*",'Rozpočet projektu'!$C$10:$C$27,Z$1)</f>
        <v>0</v>
      </c>
      <c r="AA9" s="73">
        <f>SUMIFS('Rozpočet projektu'!$G$10:$G$27,'Rozpočet projektu'!$I$10:$I$27,$U9&amp;"*",'Rozpočet projektu'!$C$10:$C$27,AA$1)</f>
        <v>0</v>
      </c>
      <c r="AB9" s="73">
        <f>SUMIFS('Rozpočet projektu'!$G$10:$G$27,'Rozpočet projektu'!$I$10:$I$27,$U9&amp;"*",'Rozpočet projektu'!$C$10:$C$27,AB$1)</f>
        <v>0</v>
      </c>
      <c r="AC9" s="73">
        <f>SUMIFS('Rozpočet projektu'!$G$10:$G$27,'Rozpočet projektu'!$I$10:$I$27,$U9&amp;"*",'Rozpočet projektu'!$C$10:$C$27,AC$1)</f>
        <v>0</v>
      </c>
      <c r="AD9" s="73">
        <f>SUMIFS('Rozpočet projektu'!$G$10:$G$27,'Rozpočet projektu'!$I$10:$I$27,$U9&amp;"*",'Rozpočet projektu'!$C$10:$C$27,AD$1)</f>
        <v>0</v>
      </c>
      <c r="AE9" s="73">
        <f>SUMIFS('Rozpočet projektu'!$G$10:$G$27,'Rozpočet projektu'!$I$10:$I$27,$U9&amp;"*",'Rozpočet projektu'!$C$10:$C$27,AE$1)</f>
        <v>0</v>
      </c>
      <c r="AF9" s="73">
        <f>SUMIFS('Rozpočet projektu'!$G$10:$G$27,'Rozpočet projektu'!$I$10:$I$27,$U9&amp;"*",'Rozpočet projektu'!$C$10:$C$27,AF$1)</f>
        <v>0</v>
      </c>
      <c r="AG9" s="73">
        <f>SUMIFS('Rozpočet projektu'!$G$10:$G$27,'Rozpočet projektu'!$I$10:$I$27,$U9&amp;"*",'Rozpočet projektu'!$C$10:$C$27,AG$1)</f>
        <v>0</v>
      </c>
      <c r="AH9" s="73">
        <f>SUMIFS('Rozpočet projektu'!$G$10:$G$27,'Rozpočet projektu'!$I$10:$I$27,$U9&amp;"*",'Rozpočet projektu'!$C$10:$C$27,AH$1)</f>
        <v>0</v>
      </c>
      <c r="AI9" s="73">
        <f>SUMIFS('Rozpočet projektu'!$G$10:$G$27,'Rozpočet projektu'!$I$10:$I$27,$U9&amp;"*",'Rozpočet projektu'!$C$10:$C$27,AI$1)</f>
        <v>0</v>
      </c>
      <c r="AJ9" s="73">
        <f>SUMIFS('Rozpočet projektu'!$G$10:$G$27,'Rozpočet projektu'!$I$10:$I$27,$U9&amp;"*",'Rozpočet projektu'!$C$10:$C$27,AJ$1)</f>
        <v>0</v>
      </c>
      <c r="AK9" s="73">
        <f>SUMIFS('Rozpočet projektu'!$G$10:$G$27,'Rozpočet projektu'!$I$10:$I$27,$U9&amp;"*",'Rozpočet projektu'!$C$10:$C$27,AK$1)</f>
        <v>0</v>
      </c>
      <c r="AL9" s="73">
        <f>SUMIFS('Rozpočet projektu'!$G$10:$G$27,'Rozpočet projektu'!$I$10:$I$27,$U9&amp;"*",'Rozpočet projektu'!$C$10:$C$27,AL$1)</f>
        <v>0</v>
      </c>
      <c r="AM9" s="73">
        <f>SUMIFS('Rozpočet projektu'!$G$10:$G$27,'Rozpočet projektu'!$I$10:$I$27,$U9&amp;"*",'Rozpočet projektu'!$C$10:$C$27,AM$1)</f>
        <v>0</v>
      </c>
      <c r="AN9" s="73">
        <f>SUMIFS('Rozpočet projektu'!$G$10:$G$27,'Rozpočet projektu'!$I$10:$I$27,$U9&amp;"*",'Rozpočet projektu'!$C$10:$C$27,AN$1)</f>
        <v>0</v>
      </c>
      <c r="AO9" s="73">
        <f>SUMIFS('Rozpočet projektu'!$G$10:$G$27,'Rozpočet projektu'!$I$10:$I$27,$U9&amp;"*",'Rozpočet projektu'!$C$10:$C$27,AO$1)</f>
        <v>0</v>
      </c>
      <c r="AP9" s="73">
        <f>SUMIFS('Rozpočet projektu'!$G$10:$G$27,'Rozpočet projektu'!$I$10:$I$27,$U9&amp;"*",'Rozpočet projektu'!$C$10:$C$27,AP$1)</f>
        <v>0</v>
      </c>
      <c r="AQ9" s="73">
        <f>SUMIFS('Rozpočet projektu'!$G$10:$G$27,'Rozpočet projektu'!$I$10:$I$27,$U9&amp;"*",'Rozpočet projektu'!$C$10:$C$27,AQ$1)</f>
        <v>0</v>
      </c>
      <c r="AR9" s="73">
        <f>SUMIFS('Rozpočet projektu'!$G$10:$G$27,'Rozpočet projektu'!$I$10:$I$27,$U9&amp;"*",'Rozpočet projektu'!$C$10:$C$27,AR$1)</f>
        <v>0</v>
      </c>
      <c r="AS9" s="73">
        <f>SUMIFS('Rozpočet projektu'!$G$10:$G$27,'Rozpočet projektu'!$I$10:$I$27,$U9&amp;"*",'Rozpočet projektu'!$C$10:$C$27,AS$1)</f>
        <v>0</v>
      </c>
      <c r="AT9" s="73">
        <f>SUMIFS('Rozpočet projektu'!$G$10:$G$27,'Rozpočet projektu'!$I$10:$I$27,$U9&amp;"*",'Rozpočet projektu'!$C$10:$C$27,AT$1)</f>
        <v>0</v>
      </c>
      <c r="AU9" s="73">
        <f>SUMIFS('Rozpočet projektu'!$G$10:$G$27,'Rozpočet projektu'!$I$10:$I$27,$U9&amp;"*",'Rozpočet projektu'!$C$10:$C$27,AU$1)</f>
        <v>0</v>
      </c>
      <c r="AV9" s="73">
        <f>SUMIFS('Rozpočet projektu'!$G$10:$G$27,'Rozpočet projektu'!$I$10:$I$27,$U9&amp;"*",'Rozpočet projektu'!$C$10:$C$27,AV$1)</f>
        <v>0</v>
      </c>
    </row>
    <row r="10" spans="1:48" ht="25.5" x14ac:dyDescent="0.2">
      <c r="A10" s="85" t="s">
        <v>67</v>
      </c>
      <c r="B10" s="74" t="s">
        <v>51</v>
      </c>
      <c r="C10" s="93">
        <f>SUMIFS('Rozpočet projektu'!$G$10:$G$5057,'Rozpočet projektu'!$I$10:$I$5057,$A10&amp;"*",'Rozpočet projektu'!$C$10:$C$5057,$B10)</f>
        <v>0</v>
      </c>
      <c r="D10" s="93" t="str">
        <f t="shared" si="1"/>
        <v/>
      </c>
      <c r="E10" s="93" t="str">
        <f t="shared" si="2"/>
        <v/>
      </c>
      <c r="F10" s="88"/>
      <c r="M10" s="73" t="s">
        <v>73</v>
      </c>
      <c r="N10" s="73" t="s">
        <v>74</v>
      </c>
      <c r="U10" s="73" t="s">
        <v>75</v>
      </c>
      <c r="V10" s="73">
        <f>SUMIFS('Rozpočet projektu'!$G$10:$G$27,'Rozpočet projektu'!$I$10:$I$27,$U10&amp;"*",'Rozpočet projektu'!$C$10:$C$27,V$1)</f>
        <v>0</v>
      </c>
      <c r="W10" s="73">
        <f>SUMIFS('Rozpočet projektu'!$G$10:$G$27,'Rozpočet projektu'!$I$10:$I$27,$U10&amp;"*",'Rozpočet projektu'!$C$10:$C$27,W$1)</f>
        <v>0</v>
      </c>
      <c r="X10" s="73">
        <f>SUMIFS('Rozpočet projektu'!$G$10:$G$27,'Rozpočet projektu'!$I$10:$I$27,$U10&amp;"*",'Rozpočet projektu'!$C$10:$C$27,X$1)</f>
        <v>0</v>
      </c>
      <c r="Y10" s="73">
        <f>SUMIFS('Rozpočet projektu'!$G$10:$G$27,'Rozpočet projektu'!$I$10:$I$27,$U10&amp;"*",'Rozpočet projektu'!$C$10:$C$27,Y$1)</f>
        <v>0</v>
      </c>
      <c r="Z10" s="73">
        <f>SUMIFS('Rozpočet projektu'!$G$10:$G$27,'Rozpočet projektu'!$I$10:$I$27,$U10&amp;"*",'Rozpočet projektu'!$C$10:$C$27,Z$1)</f>
        <v>0</v>
      </c>
      <c r="AA10" s="73">
        <f>SUMIFS('Rozpočet projektu'!$G$10:$G$27,'Rozpočet projektu'!$I$10:$I$27,$U10&amp;"*",'Rozpočet projektu'!$C$10:$C$27,AA$1)</f>
        <v>0</v>
      </c>
      <c r="AB10" s="73">
        <f>SUMIFS('Rozpočet projektu'!$G$10:$G$27,'Rozpočet projektu'!$I$10:$I$27,$U10&amp;"*",'Rozpočet projektu'!$C$10:$C$27,AB$1)</f>
        <v>0</v>
      </c>
      <c r="AC10" s="73">
        <f>SUMIFS('Rozpočet projektu'!$G$10:$G$27,'Rozpočet projektu'!$I$10:$I$27,$U10&amp;"*",'Rozpočet projektu'!$C$10:$C$27,AC$1)</f>
        <v>0</v>
      </c>
      <c r="AD10" s="73">
        <f>SUMIFS('Rozpočet projektu'!$G$10:$G$27,'Rozpočet projektu'!$I$10:$I$27,$U10&amp;"*",'Rozpočet projektu'!$C$10:$C$27,AD$1)</f>
        <v>0</v>
      </c>
      <c r="AE10" s="73">
        <f>SUMIFS('Rozpočet projektu'!$G$10:$G$27,'Rozpočet projektu'!$I$10:$I$27,$U10&amp;"*",'Rozpočet projektu'!$C$10:$C$27,AE$1)</f>
        <v>0</v>
      </c>
      <c r="AF10" s="73">
        <f>SUMIFS('Rozpočet projektu'!$G$10:$G$27,'Rozpočet projektu'!$I$10:$I$27,$U10&amp;"*",'Rozpočet projektu'!$C$10:$C$27,AF$1)</f>
        <v>0</v>
      </c>
      <c r="AG10" s="73">
        <f>SUMIFS('Rozpočet projektu'!$G$10:$G$27,'Rozpočet projektu'!$I$10:$I$27,$U10&amp;"*",'Rozpočet projektu'!$C$10:$C$27,AG$1)</f>
        <v>0</v>
      </c>
      <c r="AH10" s="73">
        <f>SUMIFS('Rozpočet projektu'!$G$10:$G$27,'Rozpočet projektu'!$I$10:$I$27,$U10&amp;"*",'Rozpočet projektu'!$C$10:$C$27,AH$1)</f>
        <v>0</v>
      </c>
      <c r="AI10" s="73">
        <f>SUMIFS('Rozpočet projektu'!$G$10:$G$27,'Rozpočet projektu'!$I$10:$I$27,$U10&amp;"*",'Rozpočet projektu'!$C$10:$C$27,AI$1)</f>
        <v>0</v>
      </c>
      <c r="AJ10" s="73">
        <f>SUMIFS('Rozpočet projektu'!$G$10:$G$27,'Rozpočet projektu'!$I$10:$I$27,$U10&amp;"*",'Rozpočet projektu'!$C$10:$C$27,AJ$1)</f>
        <v>0</v>
      </c>
      <c r="AK10" s="73">
        <f>SUMIFS('Rozpočet projektu'!$G$10:$G$27,'Rozpočet projektu'!$I$10:$I$27,$U10&amp;"*",'Rozpočet projektu'!$C$10:$C$27,AK$1)</f>
        <v>0</v>
      </c>
      <c r="AL10" s="73">
        <f>SUMIFS('Rozpočet projektu'!$G$10:$G$27,'Rozpočet projektu'!$I$10:$I$27,$U10&amp;"*",'Rozpočet projektu'!$C$10:$C$27,AL$1)</f>
        <v>0</v>
      </c>
      <c r="AM10" s="73">
        <f>SUMIFS('Rozpočet projektu'!$G$10:$G$27,'Rozpočet projektu'!$I$10:$I$27,$U10&amp;"*",'Rozpočet projektu'!$C$10:$C$27,AM$1)</f>
        <v>0</v>
      </c>
      <c r="AN10" s="73">
        <f>SUMIFS('Rozpočet projektu'!$G$10:$G$27,'Rozpočet projektu'!$I$10:$I$27,$U10&amp;"*",'Rozpočet projektu'!$C$10:$C$27,AN$1)</f>
        <v>0</v>
      </c>
      <c r="AO10" s="73">
        <f>SUMIFS('Rozpočet projektu'!$G$10:$G$27,'Rozpočet projektu'!$I$10:$I$27,$U10&amp;"*",'Rozpočet projektu'!$C$10:$C$27,AO$1)</f>
        <v>0</v>
      </c>
      <c r="AP10" s="73">
        <f>SUMIFS('Rozpočet projektu'!$G$10:$G$27,'Rozpočet projektu'!$I$10:$I$27,$U10&amp;"*",'Rozpočet projektu'!$C$10:$C$27,AP$1)</f>
        <v>0</v>
      </c>
      <c r="AQ10" s="73">
        <f>SUMIFS('Rozpočet projektu'!$G$10:$G$27,'Rozpočet projektu'!$I$10:$I$27,$U10&amp;"*",'Rozpočet projektu'!$C$10:$C$27,AQ$1)</f>
        <v>0</v>
      </c>
      <c r="AR10" s="73">
        <f>SUMIFS('Rozpočet projektu'!$G$10:$G$27,'Rozpočet projektu'!$I$10:$I$27,$U10&amp;"*",'Rozpočet projektu'!$C$10:$C$27,AR$1)</f>
        <v>0</v>
      </c>
      <c r="AS10" s="73">
        <f>SUMIFS('Rozpočet projektu'!$G$10:$G$27,'Rozpočet projektu'!$I$10:$I$27,$U10&amp;"*",'Rozpočet projektu'!$C$10:$C$27,AS$1)</f>
        <v>0</v>
      </c>
      <c r="AT10" s="73">
        <f>SUMIFS('Rozpočet projektu'!$G$10:$G$27,'Rozpočet projektu'!$I$10:$I$27,$U10&amp;"*",'Rozpočet projektu'!$C$10:$C$27,AT$1)</f>
        <v>0</v>
      </c>
      <c r="AU10" s="73">
        <f>SUMIFS('Rozpočet projektu'!$G$10:$G$27,'Rozpočet projektu'!$I$10:$I$27,$U10&amp;"*",'Rozpočet projektu'!$C$10:$C$27,AU$1)</f>
        <v>0</v>
      </c>
      <c r="AV10" s="73">
        <f>SUMIFS('Rozpočet projektu'!$G$10:$G$27,'Rozpočet projektu'!$I$10:$I$27,$U10&amp;"*",'Rozpočet projektu'!$C$10:$C$27,AV$1)</f>
        <v>0</v>
      </c>
    </row>
    <row r="11" spans="1:48" x14ac:dyDescent="0.2">
      <c r="A11" s="85" t="s">
        <v>67</v>
      </c>
      <c r="B11" s="74" t="s">
        <v>52</v>
      </c>
      <c r="C11" s="93">
        <f>SUMIFS('Rozpočet projektu'!$G$10:$G$5057,'Rozpočet projektu'!$I$10:$I$5057,$A11&amp;"*",'Rozpočet projektu'!$C$10:$C$5057,$B11)</f>
        <v>0</v>
      </c>
      <c r="D11" s="93" t="str">
        <f t="shared" si="1"/>
        <v/>
      </c>
      <c r="E11" s="93" t="str">
        <f t="shared" si="2"/>
        <v/>
      </c>
      <c r="F11" s="88"/>
      <c r="M11" s="73" t="s">
        <v>76</v>
      </c>
      <c r="N11" s="73" t="s">
        <v>77</v>
      </c>
      <c r="U11" s="73" t="s">
        <v>78</v>
      </c>
      <c r="V11" s="73">
        <f>SUMIFS('Rozpočet projektu'!$G$10:$G$27,'Rozpočet projektu'!$I$10:$I$27,$U11&amp;"*",'Rozpočet projektu'!$C$10:$C$27,V$1)</f>
        <v>0</v>
      </c>
      <c r="W11" s="73">
        <f>SUMIFS('Rozpočet projektu'!$G$10:$G$27,'Rozpočet projektu'!$I$10:$I$27,$U11&amp;"*",'Rozpočet projektu'!$C$10:$C$27,W$1)</f>
        <v>0</v>
      </c>
      <c r="X11" s="73">
        <f>SUMIFS('Rozpočet projektu'!$G$10:$G$27,'Rozpočet projektu'!$I$10:$I$27,$U11&amp;"*",'Rozpočet projektu'!$C$10:$C$27,X$1)</f>
        <v>0</v>
      </c>
      <c r="Y11" s="73">
        <f>SUMIFS('Rozpočet projektu'!$G$10:$G$27,'Rozpočet projektu'!$I$10:$I$27,$U11&amp;"*",'Rozpočet projektu'!$C$10:$C$27,Y$1)</f>
        <v>0</v>
      </c>
      <c r="Z11" s="73">
        <f>SUMIFS('Rozpočet projektu'!$G$10:$G$27,'Rozpočet projektu'!$I$10:$I$27,$U11&amp;"*",'Rozpočet projektu'!$C$10:$C$27,Z$1)</f>
        <v>0</v>
      </c>
      <c r="AA11" s="73">
        <f>SUMIFS('Rozpočet projektu'!$G$10:$G$27,'Rozpočet projektu'!$I$10:$I$27,$U11&amp;"*",'Rozpočet projektu'!$C$10:$C$27,AA$1)</f>
        <v>0</v>
      </c>
      <c r="AB11" s="73">
        <f>SUMIFS('Rozpočet projektu'!$G$10:$G$27,'Rozpočet projektu'!$I$10:$I$27,$U11&amp;"*",'Rozpočet projektu'!$C$10:$C$27,AB$1)</f>
        <v>0</v>
      </c>
      <c r="AC11" s="73">
        <f>SUMIFS('Rozpočet projektu'!$G$10:$G$27,'Rozpočet projektu'!$I$10:$I$27,$U11&amp;"*",'Rozpočet projektu'!$C$10:$C$27,AC$1)</f>
        <v>0</v>
      </c>
      <c r="AD11" s="73">
        <f>SUMIFS('Rozpočet projektu'!$G$10:$G$27,'Rozpočet projektu'!$I$10:$I$27,$U11&amp;"*",'Rozpočet projektu'!$C$10:$C$27,AD$1)</f>
        <v>0</v>
      </c>
      <c r="AE11" s="73">
        <f>SUMIFS('Rozpočet projektu'!$G$10:$G$27,'Rozpočet projektu'!$I$10:$I$27,$U11&amp;"*",'Rozpočet projektu'!$C$10:$C$27,AE$1)</f>
        <v>0</v>
      </c>
      <c r="AF11" s="73">
        <f>SUMIFS('Rozpočet projektu'!$G$10:$G$27,'Rozpočet projektu'!$I$10:$I$27,$U11&amp;"*",'Rozpočet projektu'!$C$10:$C$27,AF$1)</f>
        <v>0</v>
      </c>
      <c r="AG11" s="73">
        <f>SUMIFS('Rozpočet projektu'!$G$10:$G$27,'Rozpočet projektu'!$I$10:$I$27,$U11&amp;"*",'Rozpočet projektu'!$C$10:$C$27,AG$1)</f>
        <v>0</v>
      </c>
      <c r="AH11" s="73">
        <f>SUMIFS('Rozpočet projektu'!$G$10:$G$27,'Rozpočet projektu'!$I$10:$I$27,$U11&amp;"*",'Rozpočet projektu'!$C$10:$C$27,AH$1)</f>
        <v>0</v>
      </c>
      <c r="AI11" s="73">
        <f>SUMIFS('Rozpočet projektu'!$G$10:$G$27,'Rozpočet projektu'!$I$10:$I$27,$U11&amp;"*",'Rozpočet projektu'!$C$10:$C$27,AI$1)</f>
        <v>0</v>
      </c>
      <c r="AJ11" s="73">
        <f>SUMIFS('Rozpočet projektu'!$G$10:$G$27,'Rozpočet projektu'!$I$10:$I$27,$U11&amp;"*",'Rozpočet projektu'!$C$10:$C$27,AJ$1)</f>
        <v>0</v>
      </c>
      <c r="AK11" s="73">
        <f>SUMIFS('Rozpočet projektu'!$G$10:$G$27,'Rozpočet projektu'!$I$10:$I$27,$U11&amp;"*",'Rozpočet projektu'!$C$10:$C$27,AK$1)</f>
        <v>0</v>
      </c>
      <c r="AL11" s="73">
        <f>SUMIFS('Rozpočet projektu'!$G$10:$G$27,'Rozpočet projektu'!$I$10:$I$27,$U11&amp;"*",'Rozpočet projektu'!$C$10:$C$27,AL$1)</f>
        <v>0</v>
      </c>
      <c r="AM11" s="73">
        <f>SUMIFS('Rozpočet projektu'!$G$10:$G$27,'Rozpočet projektu'!$I$10:$I$27,$U11&amp;"*",'Rozpočet projektu'!$C$10:$C$27,AM$1)</f>
        <v>0</v>
      </c>
      <c r="AN11" s="73">
        <f>SUMIFS('Rozpočet projektu'!$G$10:$G$27,'Rozpočet projektu'!$I$10:$I$27,$U11&amp;"*",'Rozpočet projektu'!$C$10:$C$27,AN$1)</f>
        <v>0</v>
      </c>
      <c r="AO11" s="73">
        <f>SUMIFS('Rozpočet projektu'!$G$10:$G$27,'Rozpočet projektu'!$I$10:$I$27,$U11&amp;"*",'Rozpočet projektu'!$C$10:$C$27,AO$1)</f>
        <v>0</v>
      </c>
      <c r="AP11" s="73">
        <f>SUMIFS('Rozpočet projektu'!$G$10:$G$27,'Rozpočet projektu'!$I$10:$I$27,$U11&amp;"*",'Rozpočet projektu'!$C$10:$C$27,AP$1)</f>
        <v>0</v>
      </c>
      <c r="AQ11" s="73">
        <f>SUMIFS('Rozpočet projektu'!$G$10:$G$27,'Rozpočet projektu'!$I$10:$I$27,$U11&amp;"*",'Rozpočet projektu'!$C$10:$C$27,AQ$1)</f>
        <v>0</v>
      </c>
      <c r="AR11" s="73">
        <f>SUMIFS('Rozpočet projektu'!$G$10:$G$27,'Rozpočet projektu'!$I$10:$I$27,$U11&amp;"*",'Rozpočet projektu'!$C$10:$C$27,AR$1)</f>
        <v>0</v>
      </c>
      <c r="AS11" s="73">
        <f>SUMIFS('Rozpočet projektu'!$G$10:$G$27,'Rozpočet projektu'!$I$10:$I$27,$U11&amp;"*",'Rozpočet projektu'!$C$10:$C$27,AS$1)</f>
        <v>0</v>
      </c>
      <c r="AT11" s="73">
        <f>SUMIFS('Rozpočet projektu'!$G$10:$G$27,'Rozpočet projektu'!$I$10:$I$27,$U11&amp;"*",'Rozpočet projektu'!$C$10:$C$27,AT$1)</f>
        <v>0</v>
      </c>
      <c r="AU11" s="73">
        <f>SUMIFS('Rozpočet projektu'!$G$10:$G$27,'Rozpočet projektu'!$I$10:$I$27,$U11&amp;"*",'Rozpočet projektu'!$C$10:$C$27,AU$1)</f>
        <v>0</v>
      </c>
      <c r="AV11" s="73">
        <f>SUMIFS('Rozpočet projektu'!$G$10:$G$27,'Rozpočet projektu'!$I$10:$I$27,$U11&amp;"*",'Rozpočet projektu'!$C$10:$C$27,AV$1)</f>
        <v>0</v>
      </c>
    </row>
    <row r="12" spans="1:48" x14ac:dyDescent="0.2">
      <c r="A12" s="85" t="s">
        <v>67</v>
      </c>
      <c r="B12" s="74" t="s">
        <v>53</v>
      </c>
      <c r="C12" s="93">
        <f>SUMIFS('Rozpočet projektu'!$G$10:$G$5057,'Rozpočet projektu'!$I$10:$I$5057,$A12&amp;"*",'Rozpočet projektu'!$C$10:$C$5057,$B12)</f>
        <v>0</v>
      </c>
      <c r="D12" s="93" t="str">
        <f t="shared" si="1"/>
        <v/>
      </c>
      <c r="E12" s="93" t="str">
        <f t="shared" si="2"/>
        <v/>
      </c>
      <c r="F12" s="88"/>
      <c r="U12" s="73" t="s">
        <v>79</v>
      </c>
      <c r="V12" s="73">
        <f>SUMIFS('Rozpočet projektu'!$G$10:$G$27,'Rozpočet projektu'!$I$10:$I$27,$U12&amp;"*",'Rozpočet projektu'!$C$10:$C$27,V$1)</f>
        <v>0</v>
      </c>
      <c r="W12" s="73">
        <f>SUMIFS('Rozpočet projektu'!$G$10:$G$27,'Rozpočet projektu'!$I$10:$I$27,$U12&amp;"*",'Rozpočet projektu'!$C$10:$C$27,W$1)</f>
        <v>0</v>
      </c>
      <c r="X12" s="73">
        <f>SUMIFS('Rozpočet projektu'!$G$10:$G$27,'Rozpočet projektu'!$I$10:$I$27,$U12&amp;"*",'Rozpočet projektu'!$C$10:$C$27,X$1)</f>
        <v>0</v>
      </c>
      <c r="Y12" s="73">
        <f>SUMIFS('Rozpočet projektu'!$G$10:$G$27,'Rozpočet projektu'!$I$10:$I$27,$U12&amp;"*",'Rozpočet projektu'!$C$10:$C$27,Y$1)</f>
        <v>0</v>
      </c>
      <c r="Z12" s="73">
        <f>SUMIFS('Rozpočet projektu'!$G$10:$G$27,'Rozpočet projektu'!$I$10:$I$27,$U12&amp;"*",'Rozpočet projektu'!$C$10:$C$27,Z$1)</f>
        <v>0</v>
      </c>
      <c r="AA12" s="73">
        <f>SUMIFS('Rozpočet projektu'!$G$10:$G$27,'Rozpočet projektu'!$I$10:$I$27,$U12&amp;"*",'Rozpočet projektu'!$C$10:$C$27,AA$1)</f>
        <v>0</v>
      </c>
      <c r="AB12" s="73">
        <f>SUMIFS('Rozpočet projektu'!$G$10:$G$27,'Rozpočet projektu'!$I$10:$I$27,$U12&amp;"*",'Rozpočet projektu'!$C$10:$C$27,AB$1)</f>
        <v>0</v>
      </c>
      <c r="AC12" s="73">
        <f>SUMIFS('Rozpočet projektu'!$G$10:$G$27,'Rozpočet projektu'!$I$10:$I$27,$U12&amp;"*",'Rozpočet projektu'!$C$10:$C$27,AC$1)</f>
        <v>0</v>
      </c>
      <c r="AD12" s="73">
        <f>SUMIFS('Rozpočet projektu'!$G$10:$G$27,'Rozpočet projektu'!$I$10:$I$27,$U12&amp;"*",'Rozpočet projektu'!$C$10:$C$27,AD$1)</f>
        <v>0</v>
      </c>
      <c r="AE12" s="73">
        <f>SUMIFS('Rozpočet projektu'!$G$10:$G$27,'Rozpočet projektu'!$I$10:$I$27,$U12&amp;"*",'Rozpočet projektu'!$C$10:$C$27,AE$1)</f>
        <v>0</v>
      </c>
      <c r="AF12" s="73">
        <f>SUMIFS('Rozpočet projektu'!$G$10:$G$27,'Rozpočet projektu'!$I$10:$I$27,$U12&amp;"*",'Rozpočet projektu'!$C$10:$C$27,AF$1)</f>
        <v>0</v>
      </c>
      <c r="AG12" s="73">
        <f>SUMIFS('Rozpočet projektu'!$G$10:$G$27,'Rozpočet projektu'!$I$10:$I$27,$U12&amp;"*",'Rozpočet projektu'!$C$10:$C$27,AG$1)</f>
        <v>0</v>
      </c>
      <c r="AH12" s="73">
        <f>SUMIFS('Rozpočet projektu'!$G$10:$G$27,'Rozpočet projektu'!$I$10:$I$27,$U12&amp;"*",'Rozpočet projektu'!$C$10:$C$27,AH$1)</f>
        <v>0</v>
      </c>
      <c r="AI12" s="73">
        <f>SUMIFS('Rozpočet projektu'!$G$10:$G$27,'Rozpočet projektu'!$I$10:$I$27,$U12&amp;"*",'Rozpočet projektu'!$C$10:$C$27,AI$1)</f>
        <v>0</v>
      </c>
      <c r="AJ12" s="73">
        <f>SUMIFS('Rozpočet projektu'!$G$10:$G$27,'Rozpočet projektu'!$I$10:$I$27,$U12&amp;"*",'Rozpočet projektu'!$C$10:$C$27,AJ$1)</f>
        <v>0</v>
      </c>
      <c r="AK12" s="73">
        <f>SUMIFS('Rozpočet projektu'!$G$10:$G$27,'Rozpočet projektu'!$I$10:$I$27,$U12&amp;"*",'Rozpočet projektu'!$C$10:$C$27,AK$1)</f>
        <v>0</v>
      </c>
      <c r="AL12" s="73">
        <f>SUMIFS('Rozpočet projektu'!$G$10:$G$27,'Rozpočet projektu'!$I$10:$I$27,$U12&amp;"*",'Rozpočet projektu'!$C$10:$C$27,AL$1)</f>
        <v>0</v>
      </c>
      <c r="AM12" s="73">
        <f>SUMIFS('Rozpočet projektu'!$G$10:$G$27,'Rozpočet projektu'!$I$10:$I$27,$U12&amp;"*",'Rozpočet projektu'!$C$10:$C$27,AM$1)</f>
        <v>0</v>
      </c>
      <c r="AN12" s="73">
        <f>SUMIFS('Rozpočet projektu'!$G$10:$G$27,'Rozpočet projektu'!$I$10:$I$27,$U12&amp;"*",'Rozpočet projektu'!$C$10:$C$27,AN$1)</f>
        <v>0</v>
      </c>
      <c r="AO12" s="73">
        <f>SUMIFS('Rozpočet projektu'!$G$10:$G$27,'Rozpočet projektu'!$I$10:$I$27,$U12&amp;"*",'Rozpočet projektu'!$C$10:$C$27,AO$1)</f>
        <v>0</v>
      </c>
      <c r="AP12" s="73">
        <f>SUMIFS('Rozpočet projektu'!$G$10:$G$27,'Rozpočet projektu'!$I$10:$I$27,$U12&amp;"*",'Rozpočet projektu'!$C$10:$C$27,AP$1)</f>
        <v>0</v>
      </c>
      <c r="AQ12" s="73">
        <f>SUMIFS('Rozpočet projektu'!$G$10:$G$27,'Rozpočet projektu'!$I$10:$I$27,$U12&amp;"*",'Rozpočet projektu'!$C$10:$C$27,AQ$1)</f>
        <v>0</v>
      </c>
      <c r="AR12" s="73">
        <f>SUMIFS('Rozpočet projektu'!$G$10:$G$27,'Rozpočet projektu'!$I$10:$I$27,$U12&amp;"*",'Rozpočet projektu'!$C$10:$C$27,AR$1)</f>
        <v>0</v>
      </c>
      <c r="AS12" s="73">
        <f>SUMIFS('Rozpočet projektu'!$G$10:$G$27,'Rozpočet projektu'!$I$10:$I$27,$U12&amp;"*",'Rozpočet projektu'!$C$10:$C$27,AS$1)</f>
        <v>0</v>
      </c>
      <c r="AT12" s="73">
        <f>SUMIFS('Rozpočet projektu'!$G$10:$G$27,'Rozpočet projektu'!$I$10:$I$27,$U12&amp;"*",'Rozpočet projektu'!$C$10:$C$27,AT$1)</f>
        <v>0</v>
      </c>
      <c r="AU12" s="73">
        <f>SUMIFS('Rozpočet projektu'!$G$10:$G$27,'Rozpočet projektu'!$I$10:$I$27,$U12&amp;"*",'Rozpočet projektu'!$C$10:$C$27,AU$1)</f>
        <v>0</v>
      </c>
      <c r="AV12" s="73">
        <f>SUMIFS('Rozpočet projektu'!$G$10:$G$27,'Rozpočet projektu'!$I$10:$I$27,$U12&amp;"*",'Rozpočet projektu'!$C$10:$C$27,AV$1)</f>
        <v>0</v>
      </c>
    </row>
    <row r="13" spans="1:48" x14ac:dyDescent="0.2">
      <c r="A13" s="85" t="s">
        <v>67</v>
      </c>
      <c r="B13" s="85" t="s">
        <v>43</v>
      </c>
      <c r="C13" s="93">
        <f>SUMIFS('Rozpočet projektu'!$G$10:$G$5057,'Rozpočet projektu'!$I$10:$I$5057,$A13&amp;"*",'Rozpočet projektu'!$C$10:$C$5057,$B13)</f>
        <v>0</v>
      </c>
      <c r="D13" s="93" t="str">
        <f t="shared" si="1"/>
        <v/>
      </c>
      <c r="E13" s="93" t="str">
        <f t="shared" si="2"/>
        <v/>
      </c>
      <c r="F13" s="88"/>
      <c r="U13" s="73" t="s">
        <v>80</v>
      </c>
      <c r="V13" s="73">
        <f>SUMIFS('Rozpočet projektu'!$G$10:$G$27,'Rozpočet projektu'!$I$10:$I$27,$U13&amp;"*",'Rozpočet projektu'!$C$10:$C$27,V$1)</f>
        <v>0</v>
      </c>
      <c r="W13" s="73">
        <f>SUMIFS('Rozpočet projektu'!$G$10:$G$27,'Rozpočet projektu'!$I$10:$I$27,$U13&amp;"*",'Rozpočet projektu'!$C$10:$C$27,W$1)</f>
        <v>0</v>
      </c>
      <c r="X13" s="73">
        <f>SUMIFS('Rozpočet projektu'!$G$10:$G$27,'Rozpočet projektu'!$I$10:$I$27,$U13&amp;"*",'Rozpočet projektu'!$C$10:$C$27,X$1)</f>
        <v>0</v>
      </c>
      <c r="Y13" s="73">
        <f>SUMIFS('Rozpočet projektu'!$G$10:$G$27,'Rozpočet projektu'!$I$10:$I$27,$U13&amp;"*",'Rozpočet projektu'!$C$10:$C$27,Y$1)</f>
        <v>0</v>
      </c>
      <c r="Z13" s="73">
        <f>SUMIFS('Rozpočet projektu'!$G$10:$G$27,'Rozpočet projektu'!$I$10:$I$27,$U13&amp;"*",'Rozpočet projektu'!$C$10:$C$27,Z$1)</f>
        <v>0</v>
      </c>
      <c r="AA13" s="73">
        <f>SUMIFS('Rozpočet projektu'!$G$10:$G$27,'Rozpočet projektu'!$I$10:$I$27,$U13&amp;"*",'Rozpočet projektu'!$C$10:$C$27,AA$1)</f>
        <v>0</v>
      </c>
      <c r="AB13" s="73">
        <f>SUMIFS('Rozpočet projektu'!$G$10:$G$27,'Rozpočet projektu'!$I$10:$I$27,$U13&amp;"*",'Rozpočet projektu'!$C$10:$C$27,AB$1)</f>
        <v>0</v>
      </c>
      <c r="AC13" s="73">
        <f>SUMIFS('Rozpočet projektu'!$G$10:$G$27,'Rozpočet projektu'!$I$10:$I$27,$U13&amp;"*",'Rozpočet projektu'!$C$10:$C$27,AC$1)</f>
        <v>0</v>
      </c>
      <c r="AD13" s="73">
        <f>SUMIFS('Rozpočet projektu'!$G$10:$G$27,'Rozpočet projektu'!$I$10:$I$27,$U13&amp;"*",'Rozpočet projektu'!$C$10:$C$27,AD$1)</f>
        <v>0</v>
      </c>
      <c r="AE13" s="73">
        <f>SUMIFS('Rozpočet projektu'!$G$10:$G$27,'Rozpočet projektu'!$I$10:$I$27,$U13&amp;"*",'Rozpočet projektu'!$C$10:$C$27,AE$1)</f>
        <v>0</v>
      </c>
      <c r="AF13" s="73">
        <f>SUMIFS('Rozpočet projektu'!$G$10:$G$27,'Rozpočet projektu'!$I$10:$I$27,$U13&amp;"*",'Rozpočet projektu'!$C$10:$C$27,AF$1)</f>
        <v>0</v>
      </c>
      <c r="AG13" s="73">
        <f>SUMIFS('Rozpočet projektu'!$G$10:$G$27,'Rozpočet projektu'!$I$10:$I$27,$U13&amp;"*",'Rozpočet projektu'!$C$10:$C$27,AG$1)</f>
        <v>0</v>
      </c>
      <c r="AH13" s="73">
        <f>SUMIFS('Rozpočet projektu'!$G$10:$G$27,'Rozpočet projektu'!$I$10:$I$27,$U13&amp;"*",'Rozpočet projektu'!$C$10:$C$27,AH$1)</f>
        <v>0</v>
      </c>
      <c r="AI13" s="73">
        <f>SUMIFS('Rozpočet projektu'!$G$10:$G$27,'Rozpočet projektu'!$I$10:$I$27,$U13&amp;"*",'Rozpočet projektu'!$C$10:$C$27,AI$1)</f>
        <v>0</v>
      </c>
      <c r="AJ13" s="73">
        <f>SUMIFS('Rozpočet projektu'!$G$10:$G$27,'Rozpočet projektu'!$I$10:$I$27,$U13&amp;"*",'Rozpočet projektu'!$C$10:$C$27,AJ$1)</f>
        <v>0</v>
      </c>
      <c r="AK13" s="73">
        <f>SUMIFS('Rozpočet projektu'!$G$10:$G$27,'Rozpočet projektu'!$I$10:$I$27,$U13&amp;"*",'Rozpočet projektu'!$C$10:$C$27,AK$1)</f>
        <v>0</v>
      </c>
      <c r="AL13" s="73">
        <f>SUMIFS('Rozpočet projektu'!$G$10:$G$27,'Rozpočet projektu'!$I$10:$I$27,$U13&amp;"*",'Rozpočet projektu'!$C$10:$C$27,AL$1)</f>
        <v>0</v>
      </c>
      <c r="AM13" s="73">
        <f>SUMIFS('Rozpočet projektu'!$G$10:$G$27,'Rozpočet projektu'!$I$10:$I$27,$U13&amp;"*",'Rozpočet projektu'!$C$10:$C$27,AM$1)</f>
        <v>0</v>
      </c>
      <c r="AN13" s="73">
        <f>SUMIFS('Rozpočet projektu'!$G$10:$G$27,'Rozpočet projektu'!$I$10:$I$27,$U13&amp;"*",'Rozpočet projektu'!$C$10:$C$27,AN$1)</f>
        <v>0</v>
      </c>
      <c r="AO13" s="73">
        <f>SUMIFS('Rozpočet projektu'!$G$10:$G$27,'Rozpočet projektu'!$I$10:$I$27,$U13&amp;"*",'Rozpočet projektu'!$C$10:$C$27,AO$1)</f>
        <v>0</v>
      </c>
      <c r="AP13" s="73">
        <f>SUMIFS('Rozpočet projektu'!$G$10:$G$27,'Rozpočet projektu'!$I$10:$I$27,$U13&amp;"*",'Rozpočet projektu'!$C$10:$C$27,AP$1)</f>
        <v>0</v>
      </c>
      <c r="AQ13" s="73">
        <f>SUMIFS('Rozpočet projektu'!$G$10:$G$27,'Rozpočet projektu'!$I$10:$I$27,$U13&amp;"*",'Rozpočet projektu'!$C$10:$C$27,AQ$1)</f>
        <v>0</v>
      </c>
      <c r="AR13" s="73">
        <f>SUMIFS('Rozpočet projektu'!$G$10:$G$27,'Rozpočet projektu'!$I$10:$I$27,$U13&amp;"*",'Rozpočet projektu'!$C$10:$C$27,AR$1)</f>
        <v>0</v>
      </c>
      <c r="AS13" s="73">
        <f>SUMIFS('Rozpočet projektu'!$G$10:$G$27,'Rozpočet projektu'!$I$10:$I$27,$U13&amp;"*",'Rozpočet projektu'!$C$10:$C$27,AS$1)</f>
        <v>0</v>
      </c>
      <c r="AT13" s="73">
        <f>SUMIFS('Rozpočet projektu'!$G$10:$G$27,'Rozpočet projektu'!$I$10:$I$27,$U13&amp;"*",'Rozpočet projektu'!$C$10:$C$27,AT$1)</f>
        <v>0</v>
      </c>
      <c r="AU13" s="73">
        <f>SUMIFS('Rozpočet projektu'!$G$10:$G$27,'Rozpočet projektu'!$I$10:$I$27,$U13&amp;"*",'Rozpočet projektu'!$C$10:$C$27,AU$1)</f>
        <v>0</v>
      </c>
      <c r="AV13" s="73">
        <f>SUMIFS('Rozpočet projektu'!$G$10:$G$27,'Rozpočet projektu'!$I$10:$I$27,$U13&amp;"*",'Rozpočet projektu'!$C$10:$C$27,AV$1)</f>
        <v>0</v>
      </c>
    </row>
    <row r="14" spans="1:48" ht="38.25" x14ac:dyDescent="0.2">
      <c r="A14" s="85" t="s">
        <v>68</v>
      </c>
      <c r="B14" s="74" t="s">
        <v>47</v>
      </c>
      <c r="C14" s="93">
        <f>SUMIFS('Rozpočet projektu'!$G$10:$G$5057,'Rozpočet projektu'!$I$10:$I$5057,$A14&amp;"*",'Rozpočet projektu'!$C$10:$C$5057,$B14)</f>
        <v>0</v>
      </c>
      <c r="D14" s="93" t="str">
        <f t="shared" ref="D14:D30" si="3">IFERROR(IF(IF(ROUND($D$2*C14,2)&gt;($D$2*C14),ROUND($D$2*C14,2)-ROUNDUP(ROUND($D$2*C14,2)-($D$2*C14),2),ROUND($D$2*C14,2))&gt;0,IF(ROUND($D$2*C14,2)&gt;($D$2*C14),ROUND($D$2*C14,2)-ROUNDUP(ROUND($D$2*C14,2)-($D$2*C14),2),ROUND($D$2*C14,2)),""),"")</f>
        <v/>
      </c>
      <c r="E14" s="93" t="str">
        <f t="shared" ref="E14:E31" si="4">IFERROR(C14-D14,"")</f>
        <v/>
      </c>
      <c r="F14" s="88"/>
      <c r="M14" s="94" t="s">
        <v>81</v>
      </c>
      <c r="N14" s="96">
        <v>226149508</v>
      </c>
      <c r="O14" s="96">
        <v>7951417</v>
      </c>
      <c r="U14" s="73" t="s">
        <v>82</v>
      </c>
      <c r="V14" s="73">
        <f>SUMIFS('Rozpočet projektu'!$G$10:$G$27,'Rozpočet projektu'!$I$10:$I$27,$U14&amp;"*",'Rozpočet projektu'!$C$10:$C$27,V$1)</f>
        <v>0</v>
      </c>
      <c r="W14" s="73">
        <f>SUMIFS('Rozpočet projektu'!$G$10:$G$27,'Rozpočet projektu'!$I$10:$I$27,$U14&amp;"*",'Rozpočet projektu'!$C$10:$C$27,W$1)</f>
        <v>0</v>
      </c>
      <c r="X14" s="73">
        <f>SUMIFS('Rozpočet projektu'!$G$10:$G$27,'Rozpočet projektu'!$I$10:$I$27,$U14&amp;"*",'Rozpočet projektu'!$C$10:$C$27,X$1)</f>
        <v>0</v>
      </c>
      <c r="Y14" s="73">
        <f>SUMIFS('Rozpočet projektu'!$G$10:$G$27,'Rozpočet projektu'!$I$10:$I$27,$U14&amp;"*",'Rozpočet projektu'!$C$10:$C$27,Y$1)</f>
        <v>0</v>
      </c>
      <c r="Z14" s="73">
        <f>SUMIFS('Rozpočet projektu'!$G$10:$G$27,'Rozpočet projektu'!$I$10:$I$27,$U14&amp;"*",'Rozpočet projektu'!$C$10:$C$27,Z$1)</f>
        <v>0</v>
      </c>
      <c r="AA14" s="73">
        <f>SUMIFS('Rozpočet projektu'!$G$10:$G$27,'Rozpočet projektu'!$I$10:$I$27,$U14&amp;"*",'Rozpočet projektu'!$C$10:$C$27,AA$1)</f>
        <v>0</v>
      </c>
      <c r="AB14" s="73">
        <f>SUMIFS('Rozpočet projektu'!$G$10:$G$27,'Rozpočet projektu'!$I$10:$I$27,$U14&amp;"*",'Rozpočet projektu'!$C$10:$C$27,AB$1)</f>
        <v>0</v>
      </c>
      <c r="AC14" s="73">
        <f>SUMIFS('Rozpočet projektu'!$G$10:$G$27,'Rozpočet projektu'!$I$10:$I$27,$U14&amp;"*",'Rozpočet projektu'!$C$10:$C$27,AC$1)</f>
        <v>0</v>
      </c>
      <c r="AD14" s="73">
        <f>SUMIFS('Rozpočet projektu'!$G$10:$G$27,'Rozpočet projektu'!$I$10:$I$27,$U14&amp;"*",'Rozpočet projektu'!$C$10:$C$27,AD$1)</f>
        <v>0</v>
      </c>
      <c r="AE14" s="73">
        <f>SUMIFS('Rozpočet projektu'!$G$10:$G$27,'Rozpočet projektu'!$I$10:$I$27,$U14&amp;"*",'Rozpočet projektu'!$C$10:$C$27,AE$1)</f>
        <v>0</v>
      </c>
      <c r="AF14" s="73">
        <f>SUMIFS('Rozpočet projektu'!$G$10:$G$27,'Rozpočet projektu'!$I$10:$I$27,$U14&amp;"*",'Rozpočet projektu'!$C$10:$C$27,AF$1)</f>
        <v>0</v>
      </c>
      <c r="AG14" s="73">
        <f>SUMIFS('Rozpočet projektu'!$G$10:$G$27,'Rozpočet projektu'!$I$10:$I$27,$U14&amp;"*",'Rozpočet projektu'!$C$10:$C$27,AG$1)</f>
        <v>0</v>
      </c>
      <c r="AH14" s="73">
        <f>SUMIFS('Rozpočet projektu'!$G$10:$G$27,'Rozpočet projektu'!$I$10:$I$27,$U14&amp;"*",'Rozpočet projektu'!$C$10:$C$27,AH$1)</f>
        <v>0</v>
      </c>
      <c r="AI14" s="73">
        <f>SUMIFS('Rozpočet projektu'!$G$10:$G$27,'Rozpočet projektu'!$I$10:$I$27,$U14&amp;"*",'Rozpočet projektu'!$C$10:$C$27,AI$1)</f>
        <v>0</v>
      </c>
      <c r="AJ14" s="73">
        <f>SUMIFS('Rozpočet projektu'!$G$10:$G$27,'Rozpočet projektu'!$I$10:$I$27,$U14&amp;"*",'Rozpočet projektu'!$C$10:$C$27,AJ$1)</f>
        <v>0</v>
      </c>
      <c r="AK14" s="73">
        <f>SUMIFS('Rozpočet projektu'!$G$10:$G$27,'Rozpočet projektu'!$I$10:$I$27,$U14&amp;"*",'Rozpočet projektu'!$C$10:$C$27,AK$1)</f>
        <v>0</v>
      </c>
      <c r="AL14" s="73">
        <f>SUMIFS('Rozpočet projektu'!$G$10:$G$27,'Rozpočet projektu'!$I$10:$I$27,$U14&amp;"*",'Rozpočet projektu'!$C$10:$C$27,AL$1)</f>
        <v>0</v>
      </c>
      <c r="AM14" s="73">
        <f>SUMIFS('Rozpočet projektu'!$G$10:$G$27,'Rozpočet projektu'!$I$10:$I$27,$U14&amp;"*",'Rozpočet projektu'!$C$10:$C$27,AM$1)</f>
        <v>0</v>
      </c>
      <c r="AN14" s="73">
        <f>SUMIFS('Rozpočet projektu'!$G$10:$G$27,'Rozpočet projektu'!$I$10:$I$27,$U14&amp;"*",'Rozpočet projektu'!$C$10:$C$27,AN$1)</f>
        <v>0</v>
      </c>
      <c r="AO14" s="73">
        <f>SUMIFS('Rozpočet projektu'!$G$10:$G$27,'Rozpočet projektu'!$I$10:$I$27,$U14&amp;"*",'Rozpočet projektu'!$C$10:$C$27,AO$1)</f>
        <v>0</v>
      </c>
      <c r="AP14" s="73">
        <f>SUMIFS('Rozpočet projektu'!$G$10:$G$27,'Rozpočet projektu'!$I$10:$I$27,$U14&amp;"*",'Rozpočet projektu'!$C$10:$C$27,AP$1)</f>
        <v>0</v>
      </c>
      <c r="AQ14" s="73">
        <f>SUMIFS('Rozpočet projektu'!$G$10:$G$27,'Rozpočet projektu'!$I$10:$I$27,$U14&amp;"*",'Rozpočet projektu'!$C$10:$C$27,AQ$1)</f>
        <v>0</v>
      </c>
      <c r="AR14" s="73">
        <f>SUMIFS('Rozpočet projektu'!$G$10:$G$27,'Rozpočet projektu'!$I$10:$I$27,$U14&amp;"*",'Rozpočet projektu'!$C$10:$C$27,AR$1)</f>
        <v>0</v>
      </c>
      <c r="AS14" s="73">
        <f>SUMIFS('Rozpočet projektu'!$G$10:$G$27,'Rozpočet projektu'!$I$10:$I$27,$U14&amp;"*",'Rozpočet projektu'!$C$10:$C$27,AS$1)</f>
        <v>0</v>
      </c>
      <c r="AT14" s="73">
        <f>SUMIFS('Rozpočet projektu'!$G$10:$G$27,'Rozpočet projektu'!$I$10:$I$27,$U14&amp;"*",'Rozpočet projektu'!$C$10:$C$27,AT$1)</f>
        <v>0</v>
      </c>
      <c r="AU14" s="73">
        <f>SUMIFS('Rozpočet projektu'!$G$10:$G$27,'Rozpočet projektu'!$I$10:$I$27,$U14&amp;"*",'Rozpočet projektu'!$C$10:$C$27,AU$1)</f>
        <v>0</v>
      </c>
      <c r="AV14" s="73">
        <f>SUMIFS('Rozpočet projektu'!$G$10:$G$27,'Rozpočet projektu'!$I$10:$I$27,$U14&amp;"*",'Rozpočet projektu'!$C$10:$C$27,AV$1)</f>
        <v>0</v>
      </c>
    </row>
    <row r="15" spans="1:48" ht="38.25" x14ac:dyDescent="0.2">
      <c r="A15" s="85" t="s">
        <v>68</v>
      </c>
      <c r="B15" s="74" t="s">
        <v>48</v>
      </c>
      <c r="C15" s="93">
        <f>SUMIFS('Rozpočet projektu'!$G$10:$G$5057,'Rozpočet projektu'!$I$10:$I$5057,$A15&amp;"*",'Rozpočet projektu'!$C$10:$C$5057,$B15)</f>
        <v>0</v>
      </c>
      <c r="D15" s="93" t="str">
        <f t="shared" si="3"/>
        <v/>
      </c>
      <c r="E15" s="93" t="str">
        <f t="shared" si="4"/>
        <v/>
      </c>
      <c r="F15" s="88"/>
      <c r="M15" s="94"/>
      <c r="N15" s="96"/>
      <c r="O15" s="96"/>
    </row>
    <row r="16" spans="1:48" ht="25.5" x14ac:dyDescent="0.2">
      <c r="A16" s="85" t="s">
        <v>68</v>
      </c>
      <c r="B16" s="74" t="s">
        <v>49</v>
      </c>
      <c r="C16" s="93">
        <f>SUMIFS('Rozpočet projektu'!$G$10:$G$5057,'Rozpočet projektu'!$I$10:$I$5057,$A16&amp;"*",'Rozpočet projektu'!$C$10:$C$5057,$B16)</f>
        <v>0</v>
      </c>
      <c r="D16" s="93" t="str">
        <f t="shared" si="3"/>
        <v/>
      </c>
      <c r="E16" s="93" t="str">
        <f t="shared" si="4"/>
        <v/>
      </c>
      <c r="F16" s="88"/>
      <c r="K16" s="88"/>
      <c r="L16" s="88"/>
      <c r="M16" s="88"/>
      <c r="N16" s="96">
        <v>39908737</v>
      </c>
      <c r="O16" s="96">
        <v>7951417</v>
      </c>
      <c r="U16" s="73" t="s">
        <v>83</v>
      </c>
      <c r="V16" s="73">
        <f>SUMIFS('Rozpočet projektu'!$G$10:$G$27,'Rozpočet projektu'!$I$10:$I$27,$U16&amp;"*",'Rozpočet projektu'!$C$10:$C$27,V$1)</f>
        <v>0</v>
      </c>
      <c r="W16" s="73">
        <f>SUMIFS('Rozpočet projektu'!$G$10:$G$27,'Rozpočet projektu'!$I$10:$I$27,$U16&amp;"*",'Rozpočet projektu'!$C$10:$C$27,W$1)</f>
        <v>0</v>
      </c>
      <c r="X16" s="73">
        <f>SUMIFS('Rozpočet projektu'!$G$10:$G$27,'Rozpočet projektu'!$I$10:$I$27,$U16&amp;"*",'Rozpočet projektu'!$C$10:$C$27,X$1)</f>
        <v>0</v>
      </c>
      <c r="Y16" s="73">
        <f>SUMIFS('Rozpočet projektu'!$G$10:$G$27,'Rozpočet projektu'!$I$10:$I$27,$U16&amp;"*",'Rozpočet projektu'!$C$10:$C$27,Y$1)</f>
        <v>0</v>
      </c>
      <c r="Z16" s="73">
        <f>SUMIFS('Rozpočet projektu'!$G$10:$G$27,'Rozpočet projektu'!$I$10:$I$27,$U16&amp;"*",'Rozpočet projektu'!$C$10:$C$27,Z$1)</f>
        <v>0</v>
      </c>
      <c r="AA16" s="73">
        <f>SUMIFS('Rozpočet projektu'!$G$10:$G$27,'Rozpočet projektu'!$I$10:$I$27,$U16&amp;"*",'Rozpočet projektu'!$C$10:$C$27,AA$1)</f>
        <v>0</v>
      </c>
      <c r="AB16" s="73">
        <f>SUMIFS('Rozpočet projektu'!$G$10:$G$27,'Rozpočet projektu'!$I$10:$I$27,$U16&amp;"*",'Rozpočet projektu'!$C$10:$C$27,AB$1)</f>
        <v>0</v>
      </c>
      <c r="AC16" s="73">
        <f>SUMIFS('Rozpočet projektu'!$G$10:$G$27,'Rozpočet projektu'!$I$10:$I$27,$U16&amp;"*",'Rozpočet projektu'!$C$10:$C$27,AC$1)</f>
        <v>0</v>
      </c>
      <c r="AD16" s="73">
        <f>SUMIFS('Rozpočet projektu'!$G$10:$G$27,'Rozpočet projektu'!$I$10:$I$27,$U16&amp;"*",'Rozpočet projektu'!$C$10:$C$27,AD$1)</f>
        <v>0</v>
      </c>
      <c r="AE16" s="73">
        <f>SUMIFS('Rozpočet projektu'!$G$10:$G$27,'Rozpočet projektu'!$I$10:$I$27,$U16&amp;"*",'Rozpočet projektu'!$C$10:$C$27,AE$1)</f>
        <v>0</v>
      </c>
      <c r="AF16" s="73">
        <f>SUMIFS('Rozpočet projektu'!$G$10:$G$27,'Rozpočet projektu'!$I$10:$I$27,$U16&amp;"*",'Rozpočet projektu'!$C$10:$C$27,AF$1)</f>
        <v>0</v>
      </c>
      <c r="AG16" s="73">
        <f>SUMIFS('Rozpočet projektu'!$G$10:$G$27,'Rozpočet projektu'!$I$10:$I$27,$U16&amp;"*",'Rozpočet projektu'!$C$10:$C$27,AG$1)</f>
        <v>0</v>
      </c>
      <c r="AH16" s="73">
        <f>SUMIFS('Rozpočet projektu'!$G$10:$G$27,'Rozpočet projektu'!$I$10:$I$27,$U16&amp;"*",'Rozpočet projektu'!$C$10:$C$27,AH$1)</f>
        <v>0</v>
      </c>
      <c r="AI16" s="73">
        <f>SUMIFS('Rozpočet projektu'!$G$10:$G$27,'Rozpočet projektu'!$I$10:$I$27,$U16&amp;"*",'Rozpočet projektu'!$C$10:$C$27,AI$1)</f>
        <v>0</v>
      </c>
      <c r="AJ16" s="73">
        <f>SUMIFS('Rozpočet projektu'!$G$10:$G$27,'Rozpočet projektu'!$I$10:$I$27,$U16&amp;"*",'Rozpočet projektu'!$C$10:$C$27,AJ$1)</f>
        <v>0</v>
      </c>
      <c r="AK16" s="73">
        <f>SUMIFS('Rozpočet projektu'!$G$10:$G$27,'Rozpočet projektu'!$I$10:$I$27,$U16&amp;"*",'Rozpočet projektu'!$C$10:$C$27,AK$1)</f>
        <v>0</v>
      </c>
      <c r="AL16" s="73">
        <f>SUMIFS('Rozpočet projektu'!$G$10:$G$27,'Rozpočet projektu'!$I$10:$I$27,$U16&amp;"*",'Rozpočet projektu'!$C$10:$C$27,AL$1)</f>
        <v>0</v>
      </c>
      <c r="AM16" s="73">
        <f>SUMIFS('Rozpočet projektu'!$G$10:$G$27,'Rozpočet projektu'!$I$10:$I$27,$U16&amp;"*",'Rozpočet projektu'!$C$10:$C$27,AM$1)</f>
        <v>0</v>
      </c>
      <c r="AN16" s="73">
        <f>SUMIFS('Rozpočet projektu'!$G$10:$G$27,'Rozpočet projektu'!$I$10:$I$27,$U16&amp;"*",'Rozpočet projektu'!$C$10:$C$27,AN$1)</f>
        <v>0</v>
      </c>
      <c r="AO16" s="73">
        <f>SUMIFS('Rozpočet projektu'!$G$10:$G$27,'Rozpočet projektu'!$I$10:$I$27,$U16&amp;"*",'Rozpočet projektu'!$C$10:$C$27,AO$1)</f>
        <v>0</v>
      </c>
      <c r="AP16" s="73">
        <f>SUMIFS('Rozpočet projektu'!$G$10:$G$27,'Rozpočet projektu'!$I$10:$I$27,$U16&amp;"*",'Rozpočet projektu'!$C$10:$C$27,AP$1)</f>
        <v>0</v>
      </c>
      <c r="AQ16" s="73">
        <f>SUMIFS('Rozpočet projektu'!$G$10:$G$27,'Rozpočet projektu'!$I$10:$I$27,$U16&amp;"*",'Rozpočet projektu'!$C$10:$C$27,AQ$1)</f>
        <v>0</v>
      </c>
      <c r="AR16" s="73">
        <f>SUMIFS('Rozpočet projektu'!$G$10:$G$27,'Rozpočet projektu'!$I$10:$I$27,$U16&amp;"*",'Rozpočet projektu'!$C$10:$C$27,AR$1)</f>
        <v>0</v>
      </c>
      <c r="AS16" s="73">
        <f>SUMIFS('Rozpočet projektu'!$G$10:$G$27,'Rozpočet projektu'!$I$10:$I$27,$U16&amp;"*",'Rozpočet projektu'!$C$10:$C$27,AS$1)</f>
        <v>0</v>
      </c>
      <c r="AT16" s="73">
        <f>SUMIFS('Rozpočet projektu'!$G$10:$G$27,'Rozpočet projektu'!$I$10:$I$27,$U16&amp;"*",'Rozpočet projektu'!$C$10:$C$27,AT$1)</f>
        <v>0</v>
      </c>
      <c r="AU16" s="73">
        <f>SUMIFS('Rozpočet projektu'!$G$10:$G$27,'Rozpočet projektu'!$I$10:$I$27,$U16&amp;"*",'Rozpočet projektu'!$C$10:$C$27,AU$1)</f>
        <v>0</v>
      </c>
      <c r="AV16" s="73">
        <f>SUMIFS('Rozpočet projektu'!$G$10:$G$27,'Rozpočet projektu'!$I$10:$I$27,$U16&amp;"*",'Rozpočet projektu'!$C$10:$C$27,AV$1)</f>
        <v>0</v>
      </c>
    </row>
    <row r="17" spans="1:48" ht="25.5" x14ac:dyDescent="0.2">
      <c r="A17" s="85" t="s">
        <v>68</v>
      </c>
      <c r="B17" s="74" t="s">
        <v>50</v>
      </c>
      <c r="C17" s="93">
        <f>SUMIFS('Rozpočet projektu'!$G$10:$G$5057,'Rozpočet projektu'!$I$10:$I$5057,$A17&amp;"*",'Rozpočet projektu'!$C$10:$C$5057,$B17)</f>
        <v>0</v>
      </c>
      <c r="D17" s="93" t="str">
        <f t="shared" si="3"/>
        <v/>
      </c>
      <c r="E17" s="93" t="str">
        <f t="shared" si="4"/>
        <v/>
      </c>
      <c r="F17" s="88"/>
      <c r="M17" s="94" t="s">
        <v>84</v>
      </c>
      <c r="N17" s="96">
        <v>32082372</v>
      </c>
      <c r="O17" s="96">
        <v>1128016</v>
      </c>
      <c r="U17" s="73" t="s">
        <v>85</v>
      </c>
      <c r="V17" s="73">
        <f>SUMIFS('Rozpočet projektu'!$G$10:$G$27,'Rozpočet projektu'!$I$10:$I$27,$U17&amp;"*",'Rozpočet projektu'!$C$10:$C$27,V$1)</f>
        <v>0</v>
      </c>
      <c r="W17" s="73">
        <f>SUMIFS('Rozpočet projektu'!$G$10:$G$27,'Rozpočet projektu'!$I$10:$I$27,$U17&amp;"*",'Rozpočet projektu'!$C$10:$C$27,W$1)</f>
        <v>0</v>
      </c>
      <c r="X17" s="73">
        <f>SUMIFS('Rozpočet projektu'!$G$10:$G$27,'Rozpočet projektu'!$I$10:$I$27,$U17&amp;"*",'Rozpočet projektu'!$C$10:$C$27,X$1)</f>
        <v>0</v>
      </c>
      <c r="Y17" s="73">
        <f>SUMIFS('Rozpočet projektu'!$G$10:$G$27,'Rozpočet projektu'!$I$10:$I$27,$U17&amp;"*",'Rozpočet projektu'!$C$10:$C$27,Y$1)</f>
        <v>0</v>
      </c>
      <c r="Z17" s="73">
        <f>SUMIFS('Rozpočet projektu'!$G$10:$G$27,'Rozpočet projektu'!$I$10:$I$27,$U17&amp;"*",'Rozpočet projektu'!$C$10:$C$27,Z$1)</f>
        <v>0</v>
      </c>
      <c r="AA17" s="73">
        <f>SUMIFS('Rozpočet projektu'!$G$10:$G$27,'Rozpočet projektu'!$I$10:$I$27,$U17&amp;"*",'Rozpočet projektu'!$C$10:$C$27,AA$1)</f>
        <v>0</v>
      </c>
      <c r="AB17" s="73">
        <f>SUMIFS('Rozpočet projektu'!$G$10:$G$27,'Rozpočet projektu'!$I$10:$I$27,$U17&amp;"*",'Rozpočet projektu'!$C$10:$C$27,AB$1)</f>
        <v>0</v>
      </c>
      <c r="AC17" s="73">
        <f>SUMIFS('Rozpočet projektu'!$G$10:$G$27,'Rozpočet projektu'!$I$10:$I$27,$U17&amp;"*",'Rozpočet projektu'!$C$10:$C$27,AC$1)</f>
        <v>0</v>
      </c>
      <c r="AD17" s="73">
        <f>SUMIFS('Rozpočet projektu'!$G$10:$G$27,'Rozpočet projektu'!$I$10:$I$27,$U17&amp;"*",'Rozpočet projektu'!$C$10:$C$27,AD$1)</f>
        <v>0</v>
      </c>
      <c r="AE17" s="73">
        <f>SUMIFS('Rozpočet projektu'!$G$10:$G$27,'Rozpočet projektu'!$I$10:$I$27,$U17&amp;"*",'Rozpočet projektu'!$C$10:$C$27,AE$1)</f>
        <v>0</v>
      </c>
      <c r="AF17" s="73">
        <f>SUMIFS('Rozpočet projektu'!$G$10:$G$27,'Rozpočet projektu'!$I$10:$I$27,$U17&amp;"*",'Rozpočet projektu'!$C$10:$C$27,AF$1)</f>
        <v>0</v>
      </c>
      <c r="AG17" s="73">
        <f>SUMIFS('Rozpočet projektu'!$G$10:$G$27,'Rozpočet projektu'!$I$10:$I$27,$U17&amp;"*",'Rozpočet projektu'!$C$10:$C$27,AG$1)</f>
        <v>0</v>
      </c>
      <c r="AH17" s="73">
        <f>SUMIFS('Rozpočet projektu'!$G$10:$G$27,'Rozpočet projektu'!$I$10:$I$27,$U17&amp;"*",'Rozpočet projektu'!$C$10:$C$27,AH$1)</f>
        <v>0</v>
      </c>
      <c r="AI17" s="73">
        <f>SUMIFS('Rozpočet projektu'!$G$10:$G$27,'Rozpočet projektu'!$I$10:$I$27,$U17&amp;"*",'Rozpočet projektu'!$C$10:$C$27,AI$1)</f>
        <v>0</v>
      </c>
      <c r="AJ17" s="73">
        <f>SUMIFS('Rozpočet projektu'!$G$10:$G$27,'Rozpočet projektu'!$I$10:$I$27,$U17&amp;"*",'Rozpočet projektu'!$C$10:$C$27,AJ$1)</f>
        <v>0</v>
      </c>
      <c r="AK17" s="73">
        <f>SUMIFS('Rozpočet projektu'!$G$10:$G$27,'Rozpočet projektu'!$I$10:$I$27,$U17&amp;"*",'Rozpočet projektu'!$C$10:$C$27,AK$1)</f>
        <v>0</v>
      </c>
      <c r="AL17" s="73">
        <f>SUMIFS('Rozpočet projektu'!$G$10:$G$27,'Rozpočet projektu'!$I$10:$I$27,$U17&amp;"*",'Rozpočet projektu'!$C$10:$C$27,AL$1)</f>
        <v>0</v>
      </c>
      <c r="AM17" s="73">
        <f>SUMIFS('Rozpočet projektu'!$G$10:$G$27,'Rozpočet projektu'!$I$10:$I$27,$U17&amp;"*",'Rozpočet projektu'!$C$10:$C$27,AM$1)</f>
        <v>0</v>
      </c>
      <c r="AN17" s="73">
        <f>SUMIFS('Rozpočet projektu'!$G$10:$G$27,'Rozpočet projektu'!$I$10:$I$27,$U17&amp;"*",'Rozpočet projektu'!$C$10:$C$27,AN$1)</f>
        <v>0</v>
      </c>
      <c r="AO17" s="73">
        <f>SUMIFS('Rozpočet projektu'!$G$10:$G$27,'Rozpočet projektu'!$I$10:$I$27,$U17&amp;"*",'Rozpočet projektu'!$C$10:$C$27,AO$1)</f>
        <v>0</v>
      </c>
      <c r="AP17" s="73">
        <f>SUMIFS('Rozpočet projektu'!$G$10:$G$27,'Rozpočet projektu'!$I$10:$I$27,$U17&amp;"*",'Rozpočet projektu'!$C$10:$C$27,AP$1)</f>
        <v>0</v>
      </c>
      <c r="AQ17" s="73">
        <f>SUMIFS('Rozpočet projektu'!$G$10:$G$27,'Rozpočet projektu'!$I$10:$I$27,$U17&amp;"*",'Rozpočet projektu'!$C$10:$C$27,AQ$1)</f>
        <v>0</v>
      </c>
      <c r="AR17" s="73">
        <f>SUMIFS('Rozpočet projektu'!$G$10:$G$27,'Rozpočet projektu'!$I$10:$I$27,$U17&amp;"*",'Rozpočet projektu'!$C$10:$C$27,AR$1)</f>
        <v>0</v>
      </c>
      <c r="AS17" s="73">
        <f>SUMIFS('Rozpočet projektu'!$G$10:$G$27,'Rozpočet projektu'!$I$10:$I$27,$U17&amp;"*",'Rozpočet projektu'!$C$10:$C$27,AS$1)</f>
        <v>0</v>
      </c>
      <c r="AT17" s="73">
        <f>SUMIFS('Rozpočet projektu'!$G$10:$G$27,'Rozpočet projektu'!$I$10:$I$27,$U17&amp;"*",'Rozpočet projektu'!$C$10:$C$27,AT$1)</f>
        <v>0</v>
      </c>
      <c r="AU17" s="73">
        <f>SUMIFS('Rozpočet projektu'!$G$10:$G$27,'Rozpočet projektu'!$I$10:$I$27,$U17&amp;"*",'Rozpočet projektu'!$C$10:$C$27,AU$1)</f>
        <v>0</v>
      </c>
      <c r="AV17" s="73">
        <f>SUMIFS('Rozpočet projektu'!$G$10:$G$27,'Rozpočet projektu'!$I$10:$I$27,$U17&amp;"*",'Rozpočet projektu'!$C$10:$C$27,AV$1)</f>
        <v>0</v>
      </c>
    </row>
    <row r="18" spans="1:48" ht="25.5" x14ac:dyDescent="0.2">
      <c r="A18" s="85" t="s">
        <v>68</v>
      </c>
      <c r="B18" s="74" t="s">
        <v>51</v>
      </c>
      <c r="C18" s="93">
        <f>SUMIFS('Rozpočet projektu'!$G$10:$G$5057,'Rozpočet projektu'!$I$10:$I$5057,$A18&amp;"*",'Rozpočet projektu'!$C$10:$C$5057,$B18)</f>
        <v>0</v>
      </c>
      <c r="D18" s="93" t="str">
        <f t="shared" si="3"/>
        <v/>
      </c>
      <c r="E18" s="93" t="str">
        <f t="shared" si="4"/>
        <v/>
      </c>
      <c r="F18" s="88"/>
      <c r="M18" s="94"/>
      <c r="N18" s="96">
        <v>5661596</v>
      </c>
      <c r="O18" s="96">
        <v>1128016</v>
      </c>
      <c r="U18" s="73" t="s">
        <v>86</v>
      </c>
      <c r="V18" s="73">
        <f>SUMIFS('Rozpočet projektu'!$G$10:$G$27,'Rozpočet projektu'!$I$10:$I$27,$U18&amp;"*",'Rozpočet projektu'!$C$10:$C$27,V$1)</f>
        <v>0</v>
      </c>
      <c r="W18" s="73">
        <f>SUMIFS('Rozpočet projektu'!$G$10:$G$27,'Rozpočet projektu'!$I$10:$I$27,$U18&amp;"*",'Rozpočet projektu'!$C$10:$C$27,W$1)</f>
        <v>0</v>
      </c>
      <c r="X18" s="73">
        <f>SUMIFS('Rozpočet projektu'!$G$10:$G$27,'Rozpočet projektu'!$I$10:$I$27,$U18&amp;"*",'Rozpočet projektu'!$C$10:$C$27,X$1)</f>
        <v>0</v>
      </c>
      <c r="Y18" s="73">
        <f>SUMIFS('Rozpočet projektu'!$G$10:$G$27,'Rozpočet projektu'!$I$10:$I$27,$U18&amp;"*",'Rozpočet projektu'!$C$10:$C$27,Y$1)</f>
        <v>0</v>
      </c>
      <c r="Z18" s="73">
        <f>SUMIFS('Rozpočet projektu'!$G$10:$G$27,'Rozpočet projektu'!$I$10:$I$27,$U18&amp;"*",'Rozpočet projektu'!$C$10:$C$27,Z$1)</f>
        <v>0</v>
      </c>
      <c r="AA18" s="73">
        <f>SUMIFS('Rozpočet projektu'!$G$10:$G$27,'Rozpočet projektu'!$I$10:$I$27,$U18&amp;"*",'Rozpočet projektu'!$C$10:$C$27,AA$1)</f>
        <v>0</v>
      </c>
      <c r="AB18" s="73">
        <f>SUMIFS('Rozpočet projektu'!$G$10:$G$27,'Rozpočet projektu'!$I$10:$I$27,$U18&amp;"*",'Rozpočet projektu'!$C$10:$C$27,AB$1)</f>
        <v>0</v>
      </c>
      <c r="AC18" s="73">
        <f>SUMIFS('Rozpočet projektu'!$G$10:$G$27,'Rozpočet projektu'!$I$10:$I$27,$U18&amp;"*",'Rozpočet projektu'!$C$10:$C$27,AC$1)</f>
        <v>0</v>
      </c>
      <c r="AD18" s="73">
        <f>SUMIFS('Rozpočet projektu'!$G$10:$G$27,'Rozpočet projektu'!$I$10:$I$27,$U18&amp;"*",'Rozpočet projektu'!$C$10:$C$27,AD$1)</f>
        <v>0</v>
      </c>
      <c r="AE18" s="73">
        <f>SUMIFS('Rozpočet projektu'!$G$10:$G$27,'Rozpočet projektu'!$I$10:$I$27,$U18&amp;"*",'Rozpočet projektu'!$C$10:$C$27,AE$1)</f>
        <v>0</v>
      </c>
      <c r="AF18" s="73">
        <f>SUMIFS('Rozpočet projektu'!$G$10:$G$27,'Rozpočet projektu'!$I$10:$I$27,$U18&amp;"*",'Rozpočet projektu'!$C$10:$C$27,AF$1)</f>
        <v>0</v>
      </c>
      <c r="AG18" s="73">
        <f>SUMIFS('Rozpočet projektu'!$G$10:$G$27,'Rozpočet projektu'!$I$10:$I$27,$U18&amp;"*",'Rozpočet projektu'!$C$10:$C$27,AG$1)</f>
        <v>0</v>
      </c>
      <c r="AH18" s="73">
        <f>SUMIFS('Rozpočet projektu'!$G$10:$G$27,'Rozpočet projektu'!$I$10:$I$27,$U18&amp;"*",'Rozpočet projektu'!$C$10:$C$27,AH$1)</f>
        <v>0</v>
      </c>
      <c r="AI18" s="73">
        <f>SUMIFS('Rozpočet projektu'!$G$10:$G$27,'Rozpočet projektu'!$I$10:$I$27,$U18&amp;"*",'Rozpočet projektu'!$C$10:$C$27,AI$1)</f>
        <v>0</v>
      </c>
      <c r="AJ18" s="73">
        <f>SUMIFS('Rozpočet projektu'!$G$10:$G$27,'Rozpočet projektu'!$I$10:$I$27,$U18&amp;"*",'Rozpočet projektu'!$C$10:$C$27,AJ$1)</f>
        <v>0</v>
      </c>
      <c r="AK18" s="73">
        <f>SUMIFS('Rozpočet projektu'!$G$10:$G$27,'Rozpočet projektu'!$I$10:$I$27,$U18&amp;"*",'Rozpočet projektu'!$C$10:$C$27,AK$1)</f>
        <v>0</v>
      </c>
      <c r="AL18" s="73">
        <f>SUMIFS('Rozpočet projektu'!$G$10:$G$27,'Rozpočet projektu'!$I$10:$I$27,$U18&amp;"*",'Rozpočet projektu'!$C$10:$C$27,AL$1)</f>
        <v>0</v>
      </c>
      <c r="AM18" s="73">
        <f>SUMIFS('Rozpočet projektu'!$G$10:$G$27,'Rozpočet projektu'!$I$10:$I$27,$U18&amp;"*",'Rozpočet projektu'!$C$10:$C$27,AM$1)</f>
        <v>0</v>
      </c>
      <c r="AN18" s="73">
        <f>SUMIFS('Rozpočet projektu'!$G$10:$G$27,'Rozpočet projektu'!$I$10:$I$27,$U18&amp;"*",'Rozpočet projektu'!$C$10:$C$27,AN$1)</f>
        <v>0</v>
      </c>
      <c r="AO18" s="73">
        <f>SUMIFS('Rozpočet projektu'!$G$10:$G$27,'Rozpočet projektu'!$I$10:$I$27,$U18&amp;"*",'Rozpočet projektu'!$C$10:$C$27,AO$1)</f>
        <v>0</v>
      </c>
      <c r="AP18" s="73">
        <f>SUMIFS('Rozpočet projektu'!$G$10:$G$27,'Rozpočet projektu'!$I$10:$I$27,$U18&amp;"*",'Rozpočet projektu'!$C$10:$C$27,AP$1)</f>
        <v>0</v>
      </c>
      <c r="AQ18" s="73">
        <f>SUMIFS('Rozpočet projektu'!$G$10:$G$27,'Rozpočet projektu'!$I$10:$I$27,$U18&amp;"*",'Rozpočet projektu'!$C$10:$C$27,AQ$1)</f>
        <v>0</v>
      </c>
      <c r="AR18" s="73">
        <f>SUMIFS('Rozpočet projektu'!$G$10:$G$27,'Rozpočet projektu'!$I$10:$I$27,$U18&amp;"*",'Rozpočet projektu'!$C$10:$C$27,AR$1)</f>
        <v>0</v>
      </c>
      <c r="AS18" s="73">
        <f>SUMIFS('Rozpočet projektu'!$G$10:$G$27,'Rozpočet projektu'!$I$10:$I$27,$U18&amp;"*",'Rozpočet projektu'!$C$10:$C$27,AS$1)</f>
        <v>0</v>
      </c>
      <c r="AT18" s="73">
        <f>SUMIFS('Rozpočet projektu'!$G$10:$G$27,'Rozpočet projektu'!$I$10:$I$27,$U18&amp;"*",'Rozpočet projektu'!$C$10:$C$27,AT$1)</f>
        <v>0</v>
      </c>
      <c r="AU18" s="73">
        <f>SUMIFS('Rozpočet projektu'!$G$10:$G$27,'Rozpočet projektu'!$I$10:$I$27,$U18&amp;"*",'Rozpočet projektu'!$C$10:$C$27,AU$1)</f>
        <v>0</v>
      </c>
      <c r="AV18" s="73">
        <f>SUMIFS('Rozpočet projektu'!$G$10:$G$27,'Rozpočet projektu'!$I$10:$I$27,$U18&amp;"*",'Rozpočet projektu'!$C$10:$C$27,AV$1)</f>
        <v>0</v>
      </c>
    </row>
    <row r="19" spans="1:48" x14ac:dyDescent="0.2">
      <c r="A19" s="85" t="s">
        <v>68</v>
      </c>
      <c r="B19" s="74" t="s">
        <v>52</v>
      </c>
      <c r="C19" s="93">
        <f>SUMIFS('Rozpočet projektu'!$G$10:$G$5057,'Rozpočet projektu'!$I$10:$I$5057,$A19&amp;"*",'Rozpočet projektu'!$C$10:$C$5057,$B19)</f>
        <v>0</v>
      </c>
      <c r="D19" s="93" t="str">
        <f t="shared" si="3"/>
        <v/>
      </c>
      <c r="E19" s="93" t="str">
        <f t="shared" si="4"/>
        <v/>
      </c>
      <c r="F19" s="88"/>
      <c r="M19" s="94" t="s">
        <v>87</v>
      </c>
      <c r="N19" s="96">
        <v>10753711</v>
      </c>
      <c r="O19" s="96">
        <v>384260</v>
      </c>
      <c r="U19" s="73" t="s">
        <v>88</v>
      </c>
      <c r="V19" s="73">
        <f>SUMIFS('Rozpočet projektu'!$G$10:$G$27,'Rozpočet projektu'!$I$10:$I$27,$U19&amp;"*",'Rozpočet projektu'!$C$10:$C$27,V$1)</f>
        <v>0</v>
      </c>
      <c r="W19" s="73">
        <f>SUMIFS('Rozpočet projektu'!$G$10:$G$27,'Rozpočet projektu'!$I$10:$I$27,$U19&amp;"*",'Rozpočet projektu'!$C$10:$C$27,W$1)</f>
        <v>0</v>
      </c>
      <c r="X19" s="73">
        <f>SUMIFS('Rozpočet projektu'!$G$10:$G$27,'Rozpočet projektu'!$I$10:$I$27,$U19&amp;"*",'Rozpočet projektu'!$C$10:$C$27,X$1)</f>
        <v>0</v>
      </c>
      <c r="Y19" s="73">
        <f>SUMIFS('Rozpočet projektu'!$G$10:$G$27,'Rozpočet projektu'!$I$10:$I$27,$U19&amp;"*",'Rozpočet projektu'!$C$10:$C$27,Y$1)</f>
        <v>0</v>
      </c>
      <c r="Z19" s="73">
        <f>SUMIFS('Rozpočet projektu'!$G$10:$G$27,'Rozpočet projektu'!$I$10:$I$27,$U19&amp;"*",'Rozpočet projektu'!$C$10:$C$27,Z$1)</f>
        <v>0</v>
      </c>
      <c r="AA19" s="73">
        <f>SUMIFS('Rozpočet projektu'!$G$10:$G$27,'Rozpočet projektu'!$I$10:$I$27,$U19&amp;"*",'Rozpočet projektu'!$C$10:$C$27,AA$1)</f>
        <v>0</v>
      </c>
      <c r="AB19" s="73">
        <f>SUMIFS('Rozpočet projektu'!$G$10:$G$27,'Rozpočet projektu'!$I$10:$I$27,$U19&amp;"*",'Rozpočet projektu'!$C$10:$C$27,AB$1)</f>
        <v>0</v>
      </c>
      <c r="AC19" s="73">
        <f>SUMIFS('Rozpočet projektu'!$G$10:$G$27,'Rozpočet projektu'!$I$10:$I$27,$U19&amp;"*",'Rozpočet projektu'!$C$10:$C$27,AC$1)</f>
        <v>0</v>
      </c>
      <c r="AD19" s="73">
        <f>SUMIFS('Rozpočet projektu'!$G$10:$G$27,'Rozpočet projektu'!$I$10:$I$27,$U19&amp;"*",'Rozpočet projektu'!$C$10:$C$27,AD$1)</f>
        <v>0</v>
      </c>
      <c r="AE19" s="73">
        <f>SUMIFS('Rozpočet projektu'!$G$10:$G$27,'Rozpočet projektu'!$I$10:$I$27,$U19&amp;"*",'Rozpočet projektu'!$C$10:$C$27,AE$1)</f>
        <v>0</v>
      </c>
      <c r="AF19" s="73">
        <f>SUMIFS('Rozpočet projektu'!$G$10:$G$27,'Rozpočet projektu'!$I$10:$I$27,$U19&amp;"*",'Rozpočet projektu'!$C$10:$C$27,AF$1)</f>
        <v>0</v>
      </c>
      <c r="AG19" s="73">
        <f>SUMIFS('Rozpočet projektu'!$G$10:$G$27,'Rozpočet projektu'!$I$10:$I$27,$U19&amp;"*",'Rozpočet projektu'!$C$10:$C$27,AG$1)</f>
        <v>0</v>
      </c>
      <c r="AH19" s="73">
        <f>SUMIFS('Rozpočet projektu'!$G$10:$G$27,'Rozpočet projektu'!$I$10:$I$27,$U19&amp;"*",'Rozpočet projektu'!$C$10:$C$27,AH$1)</f>
        <v>0</v>
      </c>
      <c r="AI19" s="73">
        <f>SUMIFS('Rozpočet projektu'!$G$10:$G$27,'Rozpočet projektu'!$I$10:$I$27,$U19&amp;"*",'Rozpočet projektu'!$C$10:$C$27,AI$1)</f>
        <v>0</v>
      </c>
      <c r="AJ19" s="73">
        <f>SUMIFS('Rozpočet projektu'!$G$10:$G$27,'Rozpočet projektu'!$I$10:$I$27,$U19&amp;"*",'Rozpočet projektu'!$C$10:$C$27,AJ$1)</f>
        <v>0</v>
      </c>
      <c r="AK19" s="73">
        <f>SUMIFS('Rozpočet projektu'!$G$10:$G$27,'Rozpočet projektu'!$I$10:$I$27,$U19&amp;"*",'Rozpočet projektu'!$C$10:$C$27,AK$1)</f>
        <v>0</v>
      </c>
      <c r="AL19" s="73">
        <f>SUMIFS('Rozpočet projektu'!$G$10:$G$27,'Rozpočet projektu'!$I$10:$I$27,$U19&amp;"*",'Rozpočet projektu'!$C$10:$C$27,AL$1)</f>
        <v>0</v>
      </c>
      <c r="AM19" s="73">
        <f>SUMIFS('Rozpočet projektu'!$G$10:$G$27,'Rozpočet projektu'!$I$10:$I$27,$U19&amp;"*",'Rozpočet projektu'!$C$10:$C$27,AM$1)</f>
        <v>0</v>
      </c>
      <c r="AN19" s="73">
        <f>SUMIFS('Rozpočet projektu'!$G$10:$G$27,'Rozpočet projektu'!$I$10:$I$27,$U19&amp;"*",'Rozpočet projektu'!$C$10:$C$27,AN$1)</f>
        <v>0</v>
      </c>
      <c r="AO19" s="73">
        <f>SUMIFS('Rozpočet projektu'!$G$10:$G$27,'Rozpočet projektu'!$I$10:$I$27,$U19&amp;"*",'Rozpočet projektu'!$C$10:$C$27,AO$1)</f>
        <v>0</v>
      </c>
      <c r="AP19" s="73">
        <f>SUMIFS('Rozpočet projektu'!$G$10:$G$27,'Rozpočet projektu'!$I$10:$I$27,$U19&amp;"*",'Rozpočet projektu'!$C$10:$C$27,AP$1)</f>
        <v>0</v>
      </c>
      <c r="AQ19" s="73">
        <f>SUMIFS('Rozpočet projektu'!$G$10:$G$27,'Rozpočet projektu'!$I$10:$I$27,$U19&amp;"*",'Rozpočet projektu'!$C$10:$C$27,AQ$1)</f>
        <v>0</v>
      </c>
      <c r="AR19" s="73">
        <f>SUMIFS('Rozpočet projektu'!$G$10:$G$27,'Rozpočet projektu'!$I$10:$I$27,$U19&amp;"*",'Rozpočet projektu'!$C$10:$C$27,AR$1)</f>
        <v>0</v>
      </c>
      <c r="AS19" s="73">
        <f>SUMIFS('Rozpočet projektu'!$G$10:$G$27,'Rozpočet projektu'!$I$10:$I$27,$U19&amp;"*",'Rozpočet projektu'!$C$10:$C$27,AS$1)</f>
        <v>0</v>
      </c>
      <c r="AT19" s="73">
        <f>SUMIFS('Rozpočet projektu'!$G$10:$G$27,'Rozpočet projektu'!$I$10:$I$27,$U19&amp;"*",'Rozpočet projektu'!$C$10:$C$27,AT$1)</f>
        <v>0</v>
      </c>
      <c r="AU19" s="73">
        <f>SUMIFS('Rozpočet projektu'!$G$10:$G$27,'Rozpočet projektu'!$I$10:$I$27,$U19&amp;"*",'Rozpočet projektu'!$C$10:$C$27,AU$1)</f>
        <v>0</v>
      </c>
      <c r="AV19" s="73">
        <f>SUMIFS('Rozpočet projektu'!$G$10:$G$27,'Rozpočet projektu'!$I$10:$I$27,$U19&amp;"*",'Rozpočet projektu'!$C$10:$C$27,AV$1)</f>
        <v>0</v>
      </c>
    </row>
    <row r="20" spans="1:48" x14ac:dyDescent="0.2">
      <c r="A20" s="85" t="s">
        <v>68</v>
      </c>
      <c r="B20" s="74" t="s">
        <v>53</v>
      </c>
      <c r="C20" s="93">
        <f>SUMIFS('Rozpočet projektu'!$G$10:$G$5057,'Rozpočet projektu'!$I$10:$I$5057,$A20&amp;"*",'Rozpočet projektu'!$C$10:$C$5057,$B20)</f>
        <v>0</v>
      </c>
      <c r="D20" s="93" t="str">
        <f t="shared" si="3"/>
        <v/>
      </c>
      <c r="E20" s="93" t="str">
        <f t="shared" si="4"/>
        <v/>
      </c>
      <c r="F20" s="88"/>
      <c r="N20" s="96">
        <v>1897714</v>
      </c>
      <c r="O20" s="96">
        <v>384260</v>
      </c>
      <c r="U20" s="73" t="s">
        <v>89</v>
      </c>
      <c r="V20" s="73">
        <f>SUMIFS('Rozpočet projektu'!$G$10:$G$27,'Rozpočet projektu'!$I$10:$I$27,$U20&amp;"*",'Rozpočet projektu'!$C$10:$C$27,V$1)</f>
        <v>0</v>
      </c>
      <c r="W20" s="73">
        <f>SUMIFS('Rozpočet projektu'!$G$10:$G$27,'Rozpočet projektu'!$I$10:$I$27,$U20&amp;"*",'Rozpočet projektu'!$C$10:$C$27,W$1)</f>
        <v>0</v>
      </c>
      <c r="X20" s="73">
        <f>SUMIFS('Rozpočet projektu'!$G$10:$G$27,'Rozpočet projektu'!$I$10:$I$27,$U20&amp;"*",'Rozpočet projektu'!$C$10:$C$27,X$1)</f>
        <v>0</v>
      </c>
      <c r="Y20" s="73">
        <f>SUMIFS('Rozpočet projektu'!$G$10:$G$27,'Rozpočet projektu'!$I$10:$I$27,$U20&amp;"*",'Rozpočet projektu'!$C$10:$C$27,Y$1)</f>
        <v>0</v>
      </c>
      <c r="Z20" s="73">
        <f>SUMIFS('Rozpočet projektu'!$G$10:$G$27,'Rozpočet projektu'!$I$10:$I$27,$U20&amp;"*",'Rozpočet projektu'!$C$10:$C$27,Z$1)</f>
        <v>0</v>
      </c>
      <c r="AA20" s="73">
        <f>SUMIFS('Rozpočet projektu'!$G$10:$G$27,'Rozpočet projektu'!$I$10:$I$27,$U20&amp;"*",'Rozpočet projektu'!$C$10:$C$27,AA$1)</f>
        <v>0</v>
      </c>
      <c r="AB20" s="73">
        <f>SUMIFS('Rozpočet projektu'!$G$10:$G$27,'Rozpočet projektu'!$I$10:$I$27,$U20&amp;"*",'Rozpočet projektu'!$C$10:$C$27,AB$1)</f>
        <v>0</v>
      </c>
      <c r="AC20" s="73">
        <f>SUMIFS('Rozpočet projektu'!$G$10:$G$27,'Rozpočet projektu'!$I$10:$I$27,$U20&amp;"*",'Rozpočet projektu'!$C$10:$C$27,AC$1)</f>
        <v>0</v>
      </c>
      <c r="AD20" s="73">
        <f>SUMIFS('Rozpočet projektu'!$G$10:$G$27,'Rozpočet projektu'!$I$10:$I$27,$U20&amp;"*",'Rozpočet projektu'!$C$10:$C$27,AD$1)</f>
        <v>0</v>
      </c>
      <c r="AE20" s="73">
        <f>SUMIFS('Rozpočet projektu'!$G$10:$G$27,'Rozpočet projektu'!$I$10:$I$27,$U20&amp;"*",'Rozpočet projektu'!$C$10:$C$27,AE$1)</f>
        <v>0</v>
      </c>
      <c r="AF20" s="73">
        <f>SUMIFS('Rozpočet projektu'!$G$10:$G$27,'Rozpočet projektu'!$I$10:$I$27,$U20&amp;"*",'Rozpočet projektu'!$C$10:$C$27,AF$1)</f>
        <v>0</v>
      </c>
      <c r="AG20" s="73">
        <f>SUMIFS('Rozpočet projektu'!$G$10:$G$27,'Rozpočet projektu'!$I$10:$I$27,$U20&amp;"*",'Rozpočet projektu'!$C$10:$C$27,AG$1)</f>
        <v>0</v>
      </c>
      <c r="AH20" s="73">
        <f>SUMIFS('Rozpočet projektu'!$G$10:$G$27,'Rozpočet projektu'!$I$10:$I$27,$U20&amp;"*",'Rozpočet projektu'!$C$10:$C$27,AH$1)</f>
        <v>0</v>
      </c>
      <c r="AI20" s="73">
        <f>SUMIFS('Rozpočet projektu'!$G$10:$G$27,'Rozpočet projektu'!$I$10:$I$27,$U20&amp;"*",'Rozpočet projektu'!$C$10:$C$27,AI$1)</f>
        <v>0</v>
      </c>
      <c r="AJ20" s="73">
        <f>SUMIFS('Rozpočet projektu'!$G$10:$G$27,'Rozpočet projektu'!$I$10:$I$27,$U20&amp;"*",'Rozpočet projektu'!$C$10:$C$27,AJ$1)</f>
        <v>0</v>
      </c>
      <c r="AK20" s="73">
        <f>SUMIFS('Rozpočet projektu'!$G$10:$G$27,'Rozpočet projektu'!$I$10:$I$27,$U20&amp;"*",'Rozpočet projektu'!$C$10:$C$27,AK$1)</f>
        <v>0</v>
      </c>
      <c r="AL20" s="73">
        <f>SUMIFS('Rozpočet projektu'!$G$10:$G$27,'Rozpočet projektu'!$I$10:$I$27,$U20&amp;"*",'Rozpočet projektu'!$C$10:$C$27,AL$1)</f>
        <v>0</v>
      </c>
      <c r="AM20" s="73">
        <f>SUMIFS('Rozpočet projektu'!$G$10:$G$27,'Rozpočet projektu'!$I$10:$I$27,$U20&amp;"*",'Rozpočet projektu'!$C$10:$C$27,AM$1)</f>
        <v>0</v>
      </c>
      <c r="AN20" s="73">
        <f>SUMIFS('Rozpočet projektu'!$G$10:$G$27,'Rozpočet projektu'!$I$10:$I$27,$U20&amp;"*",'Rozpočet projektu'!$C$10:$C$27,AN$1)</f>
        <v>0</v>
      </c>
      <c r="AO20" s="73">
        <f>SUMIFS('Rozpočet projektu'!$G$10:$G$27,'Rozpočet projektu'!$I$10:$I$27,$U20&amp;"*",'Rozpočet projektu'!$C$10:$C$27,AO$1)</f>
        <v>0</v>
      </c>
      <c r="AP20" s="73">
        <f>SUMIFS('Rozpočet projektu'!$G$10:$G$27,'Rozpočet projektu'!$I$10:$I$27,$U20&amp;"*",'Rozpočet projektu'!$C$10:$C$27,AP$1)</f>
        <v>0</v>
      </c>
      <c r="AQ20" s="73">
        <f>SUMIFS('Rozpočet projektu'!$G$10:$G$27,'Rozpočet projektu'!$I$10:$I$27,$U20&amp;"*",'Rozpočet projektu'!$C$10:$C$27,AQ$1)</f>
        <v>0</v>
      </c>
      <c r="AR20" s="73">
        <f>SUMIFS('Rozpočet projektu'!$G$10:$G$27,'Rozpočet projektu'!$I$10:$I$27,$U20&amp;"*",'Rozpočet projektu'!$C$10:$C$27,AR$1)</f>
        <v>0</v>
      </c>
      <c r="AS20" s="73">
        <f>SUMIFS('Rozpočet projektu'!$G$10:$G$27,'Rozpočet projektu'!$I$10:$I$27,$U20&amp;"*",'Rozpočet projektu'!$C$10:$C$27,AS$1)</f>
        <v>0</v>
      </c>
      <c r="AT20" s="73">
        <f>SUMIFS('Rozpočet projektu'!$G$10:$G$27,'Rozpočet projektu'!$I$10:$I$27,$U20&amp;"*",'Rozpočet projektu'!$C$10:$C$27,AT$1)</f>
        <v>0</v>
      </c>
      <c r="AU20" s="73">
        <f>SUMIFS('Rozpočet projektu'!$G$10:$G$27,'Rozpočet projektu'!$I$10:$I$27,$U20&amp;"*",'Rozpočet projektu'!$C$10:$C$27,AU$1)</f>
        <v>0</v>
      </c>
      <c r="AV20" s="73">
        <f>SUMIFS('Rozpočet projektu'!$G$10:$G$27,'Rozpočet projektu'!$I$10:$I$27,$U20&amp;"*",'Rozpočet projektu'!$C$10:$C$27,AV$1)</f>
        <v>0</v>
      </c>
    </row>
    <row r="21" spans="1:48" x14ac:dyDescent="0.2">
      <c r="A21" s="85" t="s">
        <v>68</v>
      </c>
      <c r="B21" s="85" t="s">
        <v>43</v>
      </c>
      <c r="C21" s="93">
        <f>SUMIFS('Rozpočet projektu'!$G$10:$G$5057,'Rozpočet projektu'!$I$10:$I$5057,$A21&amp;"*",'Rozpočet projektu'!$C$10:$C$5057,$B21)</f>
        <v>0</v>
      </c>
      <c r="D21" s="93" t="str">
        <f t="shared" si="3"/>
        <v/>
      </c>
      <c r="E21" s="93" t="str">
        <f t="shared" si="4"/>
        <v/>
      </c>
      <c r="F21" s="88"/>
      <c r="U21" s="73" t="s">
        <v>90</v>
      </c>
      <c r="V21" s="73">
        <f>SUMIFS('Rozpočet projektu'!$G$10:$G$27,'Rozpočet projektu'!$I$10:$I$27,$U21&amp;"*",'Rozpočet projektu'!$C$10:$C$27,V$1)</f>
        <v>0</v>
      </c>
      <c r="W21" s="73">
        <f>SUMIFS('Rozpočet projektu'!$G$10:$G$27,'Rozpočet projektu'!$I$10:$I$27,$U21&amp;"*",'Rozpočet projektu'!$C$10:$C$27,W$1)</f>
        <v>0</v>
      </c>
      <c r="X21" s="73">
        <f>SUMIFS('Rozpočet projektu'!$G$10:$G$27,'Rozpočet projektu'!$I$10:$I$27,$U21&amp;"*",'Rozpočet projektu'!$C$10:$C$27,X$1)</f>
        <v>0</v>
      </c>
      <c r="Y21" s="73">
        <f>SUMIFS('Rozpočet projektu'!$G$10:$G$27,'Rozpočet projektu'!$I$10:$I$27,$U21&amp;"*",'Rozpočet projektu'!$C$10:$C$27,Y$1)</f>
        <v>0</v>
      </c>
      <c r="Z21" s="73">
        <f>SUMIFS('Rozpočet projektu'!$G$10:$G$27,'Rozpočet projektu'!$I$10:$I$27,$U21&amp;"*",'Rozpočet projektu'!$C$10:$C$27,Z$1)</f>
        <v>0</v>
      </c>
      <c r="AA21" s="73">
        <f>SUMIFS('Rozpočet projektu'!$G$10:$G$27,'Rozpočet projektu'!$I$10:$I$27,$U21&amp;"*",'Rozpočet projektu'!$C$10:$C$27,AA$1)</f>
        <v>0</v>
      </c>
      <c r="AB21" s="73">
        <f>SUMIFS('Rozpočet projektu'!$G$10:$G$27,'Rozpočet projektu'!$I$10:$I$27,$U21&amp;"*",'Rozpočet projektu'!$C$10:$C$27,AB$1)</f>
        <v>0</v>
      </c>
      <c r="AC21" s="73">
        <f>SUMIFS('Rozpočet projektu'!$G$10:$G$27,'Rozpočet projektu'!$I$10:$I$27,$U21&amp;"*",'Rozpočet projektu'!$C$10:$C$27,AC$1)</f>
        <v>0</v>
      </c>
      <c r="AD21" s="73">
        <f>SUMIFS('Rozpočet projektu'!$G$10:$G$27,'Rozpočet projektu'!$I$10:$I$27,$U21&amp;"*",'Rozpočet projektu'!$C$10:$C$27,AD$1)</f>
        <v>0</v>
      </c>
      <c r="AE21" s="73">
        <f>SUMIFS('Rozpočet projektu'!$G$10:$G$27,'Rozpočet projektu'!$I$10:$I$27,$U21&amp;"*",'Rozpočet projektu'!$C$10:$C$27,AE$1)</f>
        <v>0</v>
      </c>
      <c r="AF21" s="73">
        <f>SUMIFS('Rozpočet projektu'!$G$10:$G$27,'Rozpočet projektu'!$I$10:$I$27,$U21&amp;"*",'Rozpočet projektu'!$C$10:$C$27,AF$1)</f>
        <v>0</v>
      </c>
      <c r="AG21" s="73">
        <f>SUMIFS('Rozpočet projektu'!$G$10:$G$27,'Rozpočet projektu'!$I$10:$I$27,$U21&amp;"*",'Rozpočet projektu'!$C$10:$C$27,AG$1)</f>
        <v>0</v>
      </c>
      <c r="AH21" s="73">
        <f>SUMIFS('Rozpočet projektu'!$G$10:$G$27,'Rozpočet projektu'!$I$10:$I$27,$U21&amp;"*",'Rozpočet projektu'!$C$10:$C$27,AH$1)</f>
        <v>0</v>
      </c>
      <c r="AI21" s="73">
        <f>SUMIFS('Rozpočet projektu'!$G$10:$G$27,'Rozpočet projektu'!$I$10:$I$27,$U21&amp;"*",'Rozpočet projektu'!$C$10:$C$27,AI$1)</f>
        <v>0</v>
      </c>
      <c r="AJ21" s="73">
        <f>SUMIFS('Rozpočet projektu'!$G$10:$G$27,'Rozpočet projektu'!$I$10:$I$27,$U21&amp;"*",'Rozpočet projektu'!$C$10:$C$27,AJ$1)</f>
        <v>0</v>
      </c>
      <c r="AK21" s="73">
        <f>SUMIFS('Rozpočet projektu'!$G$10:$G$27,'Rozpočet projektu'!$I$10:$I$27,$U21&amp;"*",'Rozpočet projektu'!$C$10:$C$27,AK$1)</f>
        <v>0</v>
      </c>
      <c r="AL21" s="73">
        <f>SUMIFS('Rozpočet projektu'!$G$10:$G$27,'Rozpočet projektu'!$I$10:$I$27,$U21&amp;"*",'Rozpočet projektu'!$C$10:$C$27,AL$1)</f>
        <v>0</v>
      </c>
      <c r="AM21" s="73">
        <f>SUMIFS('Rozpočet projektu'!$G$10:$G$27,'Rozpočet projektu'!$I$10:$I$27,$U21&amp;"*",'Rozpočet projektu'!$C$10:$C$27,AM$1)</f>
        <v>0</v>
      </c>
      <c r="AN21" s="73">
        <f>SUMIFS('Rozpočet projektu'!$G$10:$G$27,'Rozpočet projektu'!$I$10:$I$27,$U21&amp;"*",'Rozpočet projektu'!$C$10:$C$27,AN$1)</f>
        <v>0</v>
      </c>
      <c r="AO21" s="73">
        <f>SUMIFS('Rozpočet projektu'!$G$10:$G$27,'Rozpočet projektu'!$I$10:$I$27,$U21&amp;"*",'Rozpočet projektu'!$C$10:$C$27,AO$1)</f>
        <v>0</v>
      </c>
      <c r="AP21" s="73">
        <f>SUMIFS('Rozpočet projektu'!$G$10:$G$27,'Rozpočet projektu'!$I$10:$I$27,$U21&amp;"*",'Rozpočet projektu'!$C$10:$C$27,AP$1)</f>
        <v>0</v>
      </c>
      <c r="AQ21" s="73">
        <f>SUMIFS('Rozpočet projektu'!$G$10:$G$27,'Rozpočet projektu'!$I$10:$I$27,$U21&amp;"*",'Rozpočet projektu'!$C$10:$C$27,AQ$1)</f>
        <v>0</v>
      </c>
      <c r="AR21" s="73">
        <f>SUMIFS('Rozpočet projektu'!$G$10:$G$27,'Rozpočet projektu'!$I$10:$I$27,$U21&amp;"*",'Rozpočet projektu'!$C$10:$C$27,AR$1)</f>
        <v>0</v>
      </c>
      <c r="AS21" s="73">
        <f>SUMIFS('Rozpočet projektu'!$G$10:$G$27,'Rozpočet projektu'!$I$10:$I$27,$U21&amp;"*",'Rozpočet projektu'!$C$10:$C$27,AS$1)</f>
        <v>0</v>
      </c>
      <c r="AT21" s="73">
        <f>SUMIFS('Rozpočet projektu'!$G$10:$G$27,'Rozpočet projektu'!$I$10:$I$27,$U21&amp;"*",'Rozpočet projektu'!$C$10:$C$27,AT$1)</f>
        <v>0</v>
      </c>
      <c r="AU21" s="73">
        <f>SUMIFS('Rozpočet projektu'!$G$10:$G$27,'Rozpočet projektu'!$I$10:$I$27,$U21&amp;"*",'Rozpočet projektu'!$C$10:$C$27,AU$1)</f>
        <v>0</v>
      </c>
      <c r="AV21" s="73">
        <f>SUMIFS('Rozpočet projektu'!$G$10:$G$27,'Rozpočet projektu'!$I$10:$I$27,$U21&amp;"*",'Rozpočet projektu'!$C$10:$C$27,AV$1)</f>
        <v>0</v>
      </c>
    </row>
    <row r="22" spans="1:48" ht="38.25" x14ac:dyDescent="0.2">
      <c r="A22" s="85" t="s">
        <v>70</v>
      </c>
      <c r="B22" s="74" t="s">
        <v>47</v>
      </c>
      <c r="C22" s="93">
        <f>SUMIFS('Rozpočet projektu'!$G$10:$G$5057,'Rozpočet projektu'!$I$10:$I$5057,$A22&amp;"*",'Rozpočet projektu'!$C$10:$C$5057,$B22)</f>
        <v>0</v>
      </c>
      <c r="D22" s="93" t="str">
        <f t="shared" si="3"/>
        <v/>
      </c>
      <c r="E22" s="93" t="str">
        <f t="shared" si="4"/>
        <v/>
      </c>
      <c r="F22" s="88"/>
      <c r="U22" s="73" t="s">
        <v>91</v>
      </c>
      <c r="V22" s="73">
        <f>SUMIFS('Rozpočet projektu'!$G$10:$G$27,'Rozpočet projektu'!$I$10:$I$27,$U22&amp;"*",'Rozpočet projektu'!$C$10:$C$27,V$1)</f>
        <v>0</v>
      </c>
      <c r="W22" s="73">
        <f>SUMIFS('Rozpočet projektu'!$G$10:$G$27,'Rozpočet projektu'!$I$10:$I$27,$U22&amp;"*",'Rozpočet projektu'!$C$10:$C$27,W$1)</f>
        <v>0</v>
      </c>
      <c r="X22" s="73">
        <f>SUMIFS('Rozpočet projektu'!$G$10:$G$27,'Rozpočet projektu'!$I$10:$I$27,$U22&amp;"*",'Rozpočet projektu'!$C$10:$C$27,X$1)</f>
        <v>0</v>
      </c>
      <c r="Y22" s="73">
        <f>SUMIFS('Rozpočet projektu'!$G$10:$G$27,'Rozpočet projektu'!$I$10:$I$27,$U22&amp;"*",'Rozpočet projektu'!$C$10:$C$27,Y$1)</f>
        <v>0</v>
      </c>
      <c r="Z22" s="73">
        <f>SUMIFS('Rozpočet projektu'!$G$10:$G$27,'Rozpočet projektu'!$I$10:$I$27,$U22&amp;"*",'Rozpočet projektu'!$C$10:$C$27,Z$1)</f>
        <v>0</v>
      </c>
      <c r="AA22" s="73">
        <f>SUMIFS('Rozpočet projektu'!$G$10:$G$27,'Rozpočet projektu'!$I$10:$I$27,$U22&amp;"*",'Rozpočet projektu'!$C$10:$C$27,AA$1)</f>
        <v>0</v>
      </c>
      <c r="AB22" s="73">
        <f>SUMIFS('Rozpočet projektu'!$G$10:$G$27,'Rozpočet projektu'!$I$10:$I$27,$U22&amp;"*",'Rozpočet projektu'!$C$10:$C$27,AB$1)</f>
        <v>0</v>
      </c>
      <c r="AC22" s="73">
        <f>SUMIFS('Rozpočet projektu'!$G$10:$G$27,'Rozpočet projektu'!$I$10:$I$27,$U22&amp;"*",'Rozpočet projektu'!$C$10:$C$27,AC$1)</f>
        <v>0</v>
      </c>
      <c r="AD22" s="73">
        <f>SUMIFS('Rozpočet projektu'!$G$10:$G$27,'Rozpočet projektu'!$I$10:$I$27,$U22&amp;"*",'Rozpočet projektu'!$C$10:$C$27,AD$1)</f>
        <v>0</v>
      </c>
      <c r="AE22" s="73">
        <f>SUMIFS('Rozpočet projektu'!$G$10:$G$27,'Rozpočet projektu'!$I$10:$I$27,$U22&amp;"*",'Rozpočet projektu'!$C$10:$C$27,AE$1)</f>
        <v>0</v>
      </c>
      <c r="AF22" s="73">
        <f>SUMIFS('Rozpočet projektu'!$G$10:$G$27,'Rozpočet projektu'!$I$10:$I$27,$U22&amp;"*",'Rozpočet projektu'!$C$10:$C$27,AF$1)</f>
        <v>0</v>
      </c>
      <c r="AG22" s="73">
        <f>SUMIFS('Rozpočet projektu'!$G$10:$G$27,'Rozpočet projektu'!$I$10:$I$27,$U22&amp;"*",'Rozpočet projektu'!$C$10:$C$27,AG$1)</f>
        <v>0</v>
      </c>
      <c r="AH22" s="73">
        <f>SUMIFS('Rozpočet projektu'!$G$10:$G$27,'Rozpočet projektu'!$I$10:$I$27,$U22&amp;"*",'Rozpočet projektu'!$C$10:$C$27,AH$1)</f>
        <v>0</v>
      </c>
      <c r="AI22" s="73">
        <f>SUMIFS('Rozpočet projektu'!$G$10:$G$27,'Rozpočet projektu'!$I$10:$I$27,$U22&amp;"*",'Rozpočet projektu'!$C$10:$C$27,AI$1)</f>
        <v>0</v>
      </c>
      <c r="AJ22" s="73">
        <f>SUMIFS('Rozpočet projektu'!$G$10:$G$27,'Rozpočet projektu'!$I$10:$I$27,$U22&amp;"*",'Rozpočet projektu'!$C$10:$C$27,AJ$1)</f>
        <v>0</v>
      </c>
      <c r="AK22" s="73">
        <f>SUMIFS('Rozpočet projektu'!$G$10:$G$27,'Rozpočet projektu'!$I$10:$I$27,$U22&amp;"*",'Rozpočet projektu'!$C$10:$C$27,AK$1)</f>
        <v>0</v>
      </c>
      <c r="AL22" s="73">
        <f>SUMIFS('Rozpočet projektu'!$G$10:$G$27,'Rozpočet projektu'!$I$10:$I$27,$U22&amp;"*",'Rozpočet projektu'!$C$10:$C$27,AL$1)</f>
        <v>0</v>
      </c>
      <c r="AM22" s="73">
        <f>SUMIFS('Rozpočet projektu'!$G$10:$G$27,'Rozpočet projektu'!$I$10:$I$27,$U22&amp;"*",'Rozpočet projektu'!$C$10:$C$27,AM$1)</f>
        <v>0</v>
      </c>
      <c r="AN22" s="73">
        <f>SUMIFS('Rozpočet projektu'!$G$10:$G$27,'Rozpočet projektu'!$I$10:$I$27,$U22&amp;"*",'Rozpočet projektu'!$C$10:$C$27,AN$1)</f>
        <v>0</v>
      </c>
      <c r="AO22" s="73">
        <f>SUMIFS('Rozpočet projektu'!$G$10:$G$27,'Rozpočet projektu'!$I$10:$I$27,$U22&amp;"*",'Rozpočet projektu'!$C$10:$C$27,AO$1)</f>
        <v>0</v>
      </c>
      <c r="AP22" s="73">
        <f>SUMIFS('Rozpočet projektu'!$G$10:$G$27,'Rozpočet projektu'!$I$10:$I$27,$U22&amp;"*",'Rozpočet projektu'!$C$10:$C$27,AP$1)</f>
        <v>0</v>
      </c>
      <c r="AQ22" s="73">
        <f>SUMIFS('Rozpočet projektu'!$G$10:$G$27,'Rozpočet projektu'!$I$10:$I$27,$U22&amp;"*",'Rozpočet projektu'!$C$10:$C$27,AQ$1)</f>
        <v>0</v>
      </c>
      <c r="AR22" s="73">
        <f>SUMIFS('Rozpočet projektu'!$G$10:$G$27,'Rozpočet projektu'!$I$10:$I$27,$U22&amp;"*",'Rozpočet projektu'!$C$10:$C$27,AR$1)</f>
        <v>0</v>
      </c>
      <c r="AS22" s="73">
        <f>SUMIFS('Rozpočet projektu'!$G$10:$G$27,'Rozpočet projektu'!$I$10:$I$27,$U22&amp;"*",'Rozpočet projektu'!$C$10:$C$27,AS$1)</f>
        <v>0</v>
      </c>
      <c r="AT22" s="73">
        <f>SUMIFS('Rozpočet projektu'!$G$10:$G$27,'Rozpočet projektu'!$I$10:$I$27,$U22&amp;"*",'Rozpočet projektu'!$C$10:$C$27,AT$1)</f>
        <v>0</v>
      </c>
      <c r="AU22" s="73">
        <f>SUMIFS('Rozpočet projektu'!$G$10:$G$27,'Rozpočet projektu'!$I$10:$I$27,$U22&amp;"*",'Rozpočet projektu'!$C$10:$C$27,AU$1)</f>
        <v>0</v>
      </c>
      <c r="AV22" s="73">
        <f>SUMIFS('Rozpočet projektu'!$G$10:$G$27,'Rozpočet projektu'!$I$10:$I$27,$U22&amp;"*",'Rozpočet projektu'!$C$10:$C$27,AV$1)</f>
        <v>0</v>
      </c>
    </row>
    <row r="23" spans="1:48" ht="38.25" x14ac:dyDescent="0.2">
      <c r="A23" s="85" t="s">
        <v>70</v>
      </c>
      <c r="B23" s="74" t="s">
        <v>48</v>
      </c>
      <c r="C23" s="93">
        <f>SUMIFS('Rozpočet projektu'!$G$10:$G$5057,'Rozpočet projektu'!$I$10:$I$5057,$A23&amp;"*",'Rozpočet projektu'!$C$10:$C$5057,$B23)</f>
        <v>0</v>
      </c>
      <c r="D23" s="93" t="str">
        <f t="shared" si="3"/>
        <v/>
      </c>
      <c r="E23" s="93" t="str">
        <f t="shared" si="4"/>
        <v/>
      </c>
      <c r="F23" s="88"/>
      <c r="U23" s="73" t="s">
        <v>92</v>
      </c>
      <c r="V23" s="73">
        <f>SUMIFS('Rozpočet projektu'!$G$10:$G$27,'Rozpočet projektu'!$I$10:$I$27,$U23&amp;"*",'Rozpočet projektu'!$C$10:$C$27,V$1)</f>
        <v>0</v>
      </c>
      <c r="W23" s="73">
        <f>SUMIFS('Rozpočet projektu'!$G$10:$G$27,'Rozpočet projektu'!$I$10:$I$27,$U23&amp;"*",'Rozpočet projektu'!$C$10:$C$27,W$1)</f>
        <v>0</v>
      </c>
      <c r="X23" s="73">
        <f>SUMIFS('Rozpočet projektu'!$G$10:$G$27,'Rozpočet projektu'!$I$10:$I$27,$U23&amp;"*",'Rozpočet projektu'!$C$10:$C$27,X$1)</f>
        <v>0</v>
      </c>
      <c r="Y23" s="73">
        <f>SUMIFS('Rozpočet projektu'!$G$10:$G$27,'Rozpočet projektu'!$I$10:$I$27,$U23&amp;"*",'Rozpočet projektu'!$C$10:$C$27,Y$1)</f>
        <v>0</v>
      </c>
      <c r="Z23" s="73">
        <f>SUMIFS('Rozpočet projektu'!$G$10:$G$27,'Rozpočet projektu'!$I$10:$I$27,$U23&amp;"*",'Rozpočet projektu'!$C$10:$C$27,Z$1)</f>
        <v>0</v>
      </c>
      <c r="AA23" s="73">
        <f>SUMIFS('Rozpočet projektu'!$G$10:$G$27,'Rozpočet projektu'!$I$10:$I$27,$U23&amp;"*",'Rozpočet projektu'!$C$10:$C$27,AA$1)</f>
        <v>0</v>
      </c>
      <c r="AB23" s="73">
        <f>SUMIFS('Rozpočet projektu'!$G$10:$G$27,'Rozpočet projektu'!$I$10:$I$27,$U23&amp;"*",'Rozpočet projektu'!$C$10:$C$27,AB$1)</f>
        <v>0</v>
      </c>
      <c r="AC23" s="73">
        <f>SUMIFS('Rozpočet projektu'!$G$10:$G$27,'Rozpočet projektu'!$I$10:$I$27,$U23&amp;"*",'Rozpočet projektu'!$C$10:$C$27,AC$1)</f>
        <v>0</v>
      </c>
      <c r="AD23" s="73">
        <f>SUMIFS('Rozpočet projektu'!$G$10:$G$27,'Rozpočet projektu'!$I$10:$I$27,$U23&amp;"*",'Rozpočet projektu'!$C$10:$C$27,AD$1)</f>
        <v>0</v>
      </c>
      <c r="AE23" s="73">
        <f>SUMIFS('Rozpočet projektu'!$G$10:$G$27,'Rozpočet projektu'!$I$10:$I$27,$U23&amp;"*",'Rozpočet projektu'!$C$10:$C$27,AE$1)</f>
        <v>0</v>
      </c>
      <c r="AF23" s="73">
        <f>SUMIFS('Rozpočet projektu'!$G$10:$G$27,'Rozpočet projektu'!$I$10:$I$27,$U23&amp;"*",'Rozpočet projektu'!$C$10:$C$27,AF$1)</f>
        <v>0</v>
      </c>
      <c r="AG23" s="73">
        <f>SUMIFS('Rozpočet projektu'!$G$10:$G$27,'Rozpočet projektu'!$I$10:$I$27,$U23&amp;"*",'Rozpočet projektu'!$C$10:$C$27,AG$1)</f>
        <v>0</v>
      </c>
      <c r="AH23" s="73">
        <f>SUMIFS('Rozpočet projektu'!$G$10:$G$27,'Rozpočet projektu'!$I$10:$I$27,$U23&amp;"*",'Rozpočet projektu'!$C$10:$C$27,AH$1)</f>
        <v>0</v>
      </c>
      <c r="AI23" s="73">
        <f>SUMIFS('Rozpočet projektu'!$G$10:$G$27,'Rozpočet projektu'!$I$10:$I$27,$U23&amp;"*",'Rozpočet projektu'!$C$10:$C$27,AI$1)</f>
        <v>0</v>
      </c>
      <c r="AJ23" s="73">
        <f>SUMIFS('Rozpočet projektu'!$G$10:$G$27,'Rozpočet projektu'!$I$10:$I$27,$U23&amp;"*",'Rozpočet projektu'!$C$10:$C$27,AJ$1)</f>
        <v>0</v>
      </c>
      <c r="AK23" s="73">
        <f>SUMIFS('Rozpočet projektu'!$G$10:$G$27,'Rozpočet projektu'!$I$10:$I$27,$U23&amp;"*",'Rozpočet projektu'!$C$10:$C$27,AK$1)</f>
        <v>0</v>
      </c>
      <c r="AL23" s="73">
        <f>SUMIFS('Rozpočet projektu'!$G$10:$G$27,'Rozpočet projektu'!$I$10:$I$27,$U23&amp;"*",'Rozpočet projektu'!$C$10:$C$27,AL$1)</f>
        <v>0</v>
      </c>
      <c r="AM23" s="73">
        <f>SUMIFS('Rozpočet projektu'!$G$10:$G$27,'Rozpočet projektu'!$I$10:$I$27,$U23&amp;"*",'Rozpočet projektu'!$C$10:$C$27,AM$1)</f>
        <v>0</v>
      </c>
      <c r="AN23" s="73">
        <f>SUMIFS('Rozpočet projektu'!$G$10:$G$27,'Rozpočet projektu'!$I$10:$I$27,$U23&amp;"*",'Rozpočet projektu'!$C$10:$C$27,AN$1)</f>
        <v>0</v>
      </c>
      <c r="AO23" s="73">
        <f>SUMIFS('Rozpočet projektu'!$G$10:$G$27,'Rozpočet projektu'!$I$10:$I$27,$U23&amp;"*",'Rozpočet projektu'!$C$10:$C$27,AO$1)</f>
        <v>0</v>
      </c>
      <c r="AP23" s="73">
        <f>SUMIFS('Rozpočet projektu'!$G$10:$G$27,'Rozpočet projektu'!$I$10:$I$27,$U23&amp;"*",'Rozpočet projektu'!$C$10:$C$27,AP$1)</f>
        <v>0</v>
      </c>
      <c r="AQ23" s="73">
        <f>SUMIFS('Rozpočet projektu'!$G$10:$G$27,'Rozpočet projektu'!$I$10:$I$27,$U23&amp;"*",'Rozpočet projektu'!$C$10:$C$27,AQ$1)</f>
        <v>0</v>
      </c>
      <c r="AR23" s="73">
        <f>SUMIFS('Rozpočet projektu'!$G$10:$G$27,'Rozpočet projektu'!$I$10:$I$27,$U23&amp;"*",'Rozpočet projektu'!$C$10:$C$27,AR$1)</f>
        <v>0</v>
      </c>
      <c r="AS23" s="73">
        <f>SUMIFS('Rozpočet projektu'!$G$10:$G$27,'Rozpočet projektu'!$I$10:$I$27,$U23&amp;"*",'Rozpočet projektu'!$C$10:$C$27,AS$1)</f>
        <v>0</v>
      </c>
      <c r="AT23" s="73">
        <f>SUMIFS('Rozpočet projektu'!$G$10:$G$27,'Rozpočet projektu'!$I$10:$I$27,$U23&amp;"*",'Rozpočet projektu'!$C$10:$C$27,AT$1)</f>
        <v>0</v>
      </c>
      <c r="AU23" s="73">
        <f>SUMIFS('Rozpočet projektu'!$G$10:$G$27,'Rozpočet projektu'!$I$10:$I$27,$U23&amp;"*",'Rozpočet projektu'!$C$10:$C$27,AU$1)</f>
        <v>0</v>
      </c>
      <c r="AV23" s="73">
        <f>SUMIFS('Rozpočet projektu'!$G$10:$G$27,'Rozpočet projektu'!$I$10:$I$27,$U23&amp;"*",'Rozpočet projektu'!$C$10:$C$27,AV$1)</f>
        <v>0</v>
      </c>
    </row>
    <row r="24" spans="1:48" ht="25.5" x14ac:dyDescent="0.2">
      <c r="A24" s="85" t="s">
        <v>70</v>
      </c>
      <c r="B24" s="74" t="s">
        <v>49</v>
      </c>
      <c r="C24" s="93">
        <f>SUMIFS('Rozpočet projektu'!$G$10:$G$5057,'Rozpočet projektu'!$I$10:$I$5057,$A24&amp;"*",'Rozpočet projektu'!$C$10:$C$5057,$B24)</f>
        <v>0</v>
      </c>
      <c r="D24" s="93" t="str">
        <f t="shared" si="3"/>
        <v/>
      </c>
      <c r="E24" s="93" t="str">
        <f t="shared" si="4"/>
        <v/>
      </c>
      <c r="F24" s="88"/>
      <c r="U24" s="73" t="s">
        <v>93</v>
      </c>
      <c r="V24" s="73">
        <f>SUMIFS('Rozpočet projektu'!$G$10:$G$27,'Rozpočet projektu'!$I$10:$I$27,$U24&amp;"*",'Rozpočet projektu'!$C$10:$C$27,V$1)</f>
        <v>0</v>
      </c>
      <c r="W24" s="73">
        <f>SUMIFS('Rozpočet projektu'!$G$10:$G$27,'Rozpočet projektu'!$I$10:$I$27,$U24&amp;"*",'Rozpočet projektu'!$C$10:$C$27,W$1)</f>
        <v>0</v>
      </c>
      <c r="X24" s="73">
        <f>SUMIFS('Rozpočet projektu'!$G$10:$G$27,'Rozpočet projektu'!$I$10:$I$27,$U24&amp;"*",'Rozpočet projektu'!$C$10:$C$27,X$1)</f>
        <v>0</v>
      </c>
      <c r="Y24" s="73">
        <f>SUMIFS('Rozpočet projektu'!$G$10:$G$27,'Rozpočet projektu'!$I$10:$I$27,$U24&amp;"*",'Rozpočet projektu'!$C$10:$C$27,Y$1)</f>
        <v>0</v>
      </c>
      <c r="Z24" s="73">
        <f>SUMIFS('Rozpočet projektu'!$G$10:$G$27,'Rozpočet projektu'!$I$10:$I$27,$U24&amp;"*",'Rozpočet projektu'!$C$10:$C$27,Z$1)</f>
        <v>0</v>
      </c>
      <c r="AA24" s="73">
        <f>SUMIFS('Rozpočet projektu'!$G$10:$G$27,'Rozpočet projektu'!$I$10:$I$27,$U24&amp;"*",'Rozpočet projektu'!$C$10:$C$27,AA$1)</f>
        <v>0</v>
      </c>
      <c r="AB24" s="73">
        <f>SUMIFS('Rozpočet projektu'!$G$10:$G$27,'Rozpočet projektu'!$I$10:$I$27,$U24&amp;"*",'Rozpočet projektu'!$C$10:$C$27,AB$1)</f>
        <v>0</v>
      </c>
      <c r="AC24" s="73">
        <f>SUMIFS('Rozpočet projektu'!$G$10:$G$27,'Rozpočet projektu'!$I$10:$I$27,$U24&amp;"*",'Rozpočet projektu'!$C$10:$C$27,AC$1)</f>
        <v>0</v>
      </c>
      <c r="AD24" s="73">
        <f>SUMIFS('Rozpočet projektu'!$G$10:$G$27,'Rozpočet projektu'!$I$10:$I$27,$U24&amp;"*",'Rozpočet projektu'!$C$10:$C$27,AD$1)</f>
        <v>0</v>
      </c>
      <c r="AE24" s="73">
        <f>SUMIFS('Rozpočet projektu'!$G$10:$G$27,'Rozpočet projektu'!$I$10:$I$27,$U24&amp;"*",'Rozpočet projektu'!$C$10:$C$27,AE$1)</f>
        <v>0</v>
      </c>
      <c r="AF24" s="73">
        <f>SUMIFS('Rozpočet projektu'!$G$10:$G$27,'Rozpočet projektu'!$I$10:$I$27,$U24&amp;"*",'Rozpočet projektu'!$C$10:$C$27,AF$1)</f>
        <v>0</v>
      </c>
      <c r="AG24" s="73">
        <f>SUMIFS('Rozpočet projektu'!$G$10:$G$27,'Rozpočet projektu'!$I$10:$I$27,$U24&amp;"*",'Rozpočet projektu'!$C$10:$C$27,AG$1)</f>
        <v>0</v>
      </c>
      <c r="AH24" s="73">
        <f>SUMIFS('Rozpočet projektu'!$G$10:$G$27,'Rozpočet projektu'!$I$10:$I$27,$U24&amp;"*",'Rozpočet projektu'!$C$10:$C$27,AH$1)</f>
        <v>0</v>
      </c>
      <c r="AI24" s="73">
        <f>SUMIFS('Rozpočet projektu'!$G$10:$G$27,'Rozpočet projektu'!$I$10:$I$27,$U24&amp;"*",'Rozpočet projektu'!$C$10:$C$27,AI$1)</f>
        <v>0</v>
      </c>
      <c r="AJ24" s="73">
        <f>SUMIFS('Rozpočet projektu'!$G$10:$G$27,'Rozpočet projektu'!$I$10:$I$27,$U24&amp;"*",'Rozpočet projektu'!$C$10:$C$27,AJ$1)</f>
        <v>0</v>
      </c>
      <c r="AK24" s="73">
        <f>SUMIFS('Rozpočet projektu'!$G$10:$G$27,'Rozpočet projektu'!$I$10:$I$27,$U24&amp;"*",'Rozpočet projektu'!$C$10:$C$27,AK$1)</f>
        <v>0</v>
      </c>
      <c r="AL24" s="73">
        <f>SUMIFS('Rozpočet projektu'!$G$10:$G$27,'Rozpočet projektu'!$I$10:$I$27,$U24&amp;"*",'Rozpočet projektu'!$C$10:$C$27,AL$1)</f>
        <v>0</v>
      </c>
      <c r="AM24" s="73">
        <f>SUMIFS('Rozpočet projektu'!$G$10:$G$27,'Rozpočet projektu'!$I$10:$I$27,$U24&amp;"*",'Rozpočet projektu'!$C$10:$C$27,AM$1)</f>
        <v>0</v>
      </c>
      <c r="AN24" s="73">
        <f>SUMIFS('Rozpočet projektu'!$G$10:$G$27,'Rozpočet projektu'!$I$10:$I$27,$U24&amp;"*",'Rozpočet projektu'!$C$10:$C$27,AN$1)</f>
        <v>0</v>
      </c>
      <c r="AO24" s="73">
        <f>SUMIFS('Rozpočet projektu'!$G$10:$G$27,'Rozpočet projektu'!$I$10:$I$27,$U24&amp;"*",'Rozpočet projektu'!$C$10:$C$27,AO$1)</f>
        <v>0</v>
      </c>
      <c r="AP24" s="73">
        <f>SUMIFS('Rozpočet projektu'!$G$10:$G$27,'Rozpočet projektu'!$I$10:$I$27,$U24&amp;"*",'Rozpočet projektu'!$C$10:$C$27,AP$1)</f>
        <v>0</v>
      </c>
      <c r="AQ24" s="73">
        <f>SUMIFS('Rozpočet projektu'!$G$10:$G$27,'Rozpočet projektu'!$I$10:$I$27,$U24&amp;"*",'Rozpočet projektu'!$C$10:$C$27,AQ$1)</f>
        <v>0</v>
      </c>
      <c r="AR24" s="73">
        <f>SUMIFS('Rozpočet projektu'!$G$10:$G$27,'Rozpočet projektu'!$I$10:$I$27,$U24&amp;"*",'Rozpočet projektu'!$C$10:$C$27,AR$1)</f>
        <v>0</v>
      </c>
      <c r="AS24" s="73">
        <f>SUMIFS('Rozpočet projektu'!$G$10:$G$27,'Rozpočet projektu'!$I$10:$I$27,$U24&amp;"*",'Rozpočet projektu'!$C$10:$C$27,AS$1)</f>
        <v>0</v>
      </c>
      <c r="AT24" s="73">
        <f>SUMIFS('Rozpočet projektu'!$G$10:$G$27,'Rozpočet projektu'!$I$10:$I$27,$U24&amp;"*",'Rozpočet projektu'!$C$10:$C$27,AT$1)</f>
        <v>0</v>
      </c>
      <c r="AU24" s="73">
        <f>SUMIFS('Rozpočet projektu'!$G$10:$G$27,'Rozpočet projektu'!$I$10:$I$27,$U24&amp;"*",'Rozpočet projektu'!$C$10:$C$27,AU$1)</f>
        <v>0</v>
      </c>
      <c r="AV24" s="73">
        <f>SUMIFS('Rozpočet projektu'!$G$10:$G$27,'Rozpočet projektu'!$I$10:$I$27,$U24&amp;"*",'Rozpočet projektu'!$C$10:$C$27,AV$1)</f>
        <v>0</v>
      </c>
    </row>
    <row r="25" spans="1:48" ht="25.5" x14ac:dyDescent="0.2">
      <c r="A25" s="85" t="s">
        <v>70</v>
      </c>
      <c r="B25" s="74" t="s">
        <v>50</v>
      </c>
      <c r="C25" s="93">
        <f>SUMIFS('Rozpočet projektu'!$G$10:$G$5057,'Rozpočet projektu'!$I$10:$I$5057,$A25&amp;"*",'Rozpočet projektu'!$C$10:$C$5057,$B25)</f>
        <v>0</v>
      </c>
      <c r="D25" s="93" t="str">
        <f t="shared" si="3"/>
        <v/>
      </c>
      <c r="E25" s="93" t="str">
        <f t="shared" si="4"/>
        <v/>
      </c>
      <c r="F25" s="88"/>
      <c r="U25" s="73" t="s">
        <v>94</v>
      </c>
      <c r="V25" s="73">
        <f>SUMIFS('Rozpočet projektu'!$G$10:$G$27,'Rozpočet projektu'!$I$10:$I$27,$U25&amp;"*",'Rozpočet projektu'!$C$10:$C$27,V$1)</f>
        <v>0</v>
      </c>
      <c r="W25" s="73">
        <f>SUMIFS('Rozpočet projektu'!$G$10:$G$27,'Rozpočet projektu'!$I$10:$I$27,$U25&amp;"*",'Rozpočet projektu'!$C$10:$C$27,W$1)</f>
        <v>0</v>
      </c>
      <c r="X25" s="73">
        <f>SUMIFS('Rozpočet projektu'!$G$10:$G$27,'Rozpočet projektu'!$I$10:$I$27,$U25&amp;"*",'Rozpočet projektu'!$C$10:$C$27,X$1)</f>
        <v>0</v>
      </c>
      <c r="Y25" s="73">
        <f>SUMIFS('Rozpočet projektu'!$G$10:$G$27,'Rozpočet projektu'!$I$10:$I$27,$U25&amp;"*",'Rozpočet projektu'!$C$10:$C$27,Y$1)</f>
        <v>0</v>
      </c>
      <c r="Z25" s="73">
        <f>SUMIFS('Rozpočet projektu'!$G$10:$G$27,'Rozpočet projektu'!$I$10:$I$27,$U25&amp;"*",'Rozpočet projektu'!$C$10:$C$27,Z$1)</f>
        <v>0</v>
      </c>
      <c r="AA25" s="73">
        <f>SUMIFS('Rozpočet projektu'!$G$10:$G$27,'Rozpočet projektu'!$I$10:$I$27,$U25&amp;"*",'Rozpočet projektu'!$C$10:$C$27,AA$1)</f>
        <v>0</v>
      </c>
      <c r="AB25" s="73">
        <f>SUMIFS('Rozpočet projektu'!$G$10:$G$27,'Rozpočet projektu'!$I$10:$I$27,$U25&amp;"*",'Rozpočet projektu'!$C$10:$C$27,AB$1)</f>
        <v>0</v>
      </c>
      <c r="AC25" s="73">
        <f>SUMIFS('Rozpočet projektu'!$G$10:$G$27,'Rozpočet projektu'!$I$10:$I$27,$U25&amp;"*",'Rozpočet projektu'!$C$10:$C$27,AC$1)</f>
        <v>0</v>
      </c>
      <c r="AD25" s="73">
        <f>SUMIFS('Rozpočet projektu'!$G$10:$G$27,'Rozpočet projektu'!$I$10:$I$27,$U25&amp;"*",'Rozpočet projektu'!$C$10:$C$27,AD$1)</f>
        <v>0</v>
      </c>
      <c r="AE25" s="73">
        <f>SUMIFS('Rozpočet projektu'!$G$10:$G$27,'Rozpočet projektu'!$I$10:$I$27,$U25&amp;"*",'Rozpočet projektu'!$C$10:$C$27,AE$1)</f>
        <v>0</v>
      </c>
      <c r="AF25" s="73">
        <f>SUMIFS('Rozpočet projektu'!$G$10:$G$27,'Rozpočet projektu'!$I$10:$I$27,$U25&amp;"*",'Rozpočet projektu'!$C$10:$C$27,AF$1)</f>
        <v>0</v>
      </c>
      <c r="AG25" s="73">
        <f>SUMIFS('Rozpočet projektu'!$G$10:$G$27,'Rozpočet projektu'!$I$10:$I$27,$U25&amp;"*",'Rozpočet projektu'!$C$10:$C$27,AG$1)</f>
        <v>0</v>
      </c>
      <c r="AH25" s="73">
        <f>SUMIFS('Rozpočet projektu'!$G$10:$G$27,'Rozpočet projektu'!$I$10:$I$27,$U25&amp;"*",'Rozpočet projektu'!$C$10:$C$27,AH$1)</f>
        <v>0</v>
      </c>
      <c r="AI25" s="73">
        <f>SUMIFS('Rozpočet projektu'!$G$10:$G$27,'Rozpočet projektu'!$I$10:$I$27,$U25&amp;"*",'Rozpočet projektu'!$C$10:$C$27,AI$1)</f>
        <v>0</v>
      </c>
      <c r="AJ25" s="73">
        <f>SUMIFS('Rozpočet projektu'!$G$10:$G$27,'Rozpočet projektu'!$I$10:$I$27,$U25&amp;"*",'Rozpočet projektu'!$C$10:$C$27,AJ$1)</f>
        <v>0</v>
      </c>
      <c r="AK25" s="73">
        <f>SUMIFS('Rozpočet projektu'!$G$10:$G$27,'Rozpočet projektu'!$I$10:$I$27,$U25&amp;"*",'Rozpočet projektu'!$C$10:$C$27,AK$1)</f>
        <v>0</v>
      </c>
      <c r="AL25" s="73">
        <f>SUMIFS('Rozpočet projektu'!$G$10:$G$27,'Rozpočet projektu'!$I$10:$I$27,$U25&amp;"*",'Rozpočet projektu'!$C$10:$C$27,AL$1)</f>
        <v>0</v>
      </c>
      <c r="AM25" s="73">
        <f>SUMIFS('Rozpočet projektu'!$G$10:$G$27,'Rozpočet projektu'!$I$10:$I$27,$U25&amp;"*",'Rozpočet projektu'!$C$10:$C$27,AM$1)</f>
        <v>0</v>
      </c>
      <c r="AN25" s="73">
        <f>SUMIFS('Rozpočet projektu'!$G$10:$G$27,'Rozpočet projektu'!$I$10:$I$27,$U25&amp;"*",'Rozpočet projektu'!$C$10:$C$27,AN$1)</f>
        <v>0</v>
      </c>
      <c r="AO25" s="73">
        <f>SUMIFS('Rozpočet projektu'!$G$10:$G$27,'Rozpočet projektu'!$I$10:$I$27,$U25&amp;"*",'Rozpočet projektu'!$C$10:$C$27,AO$1)</f>
        <v>0</v>
      </c>
      <c r="AP25" s="73">
        <f>SUMIFS('Rozpočet projektu'!$G$10:$G$27,'Rozpočet projektu'!$I$10:$I$27,$U25&amp;"*",'Rozpočet projektu'!$C$10:$C$27,AP$1)</f>
        <v>0</v>
      </c>
      <c r="AQ25" s="73">
        <f>SUMIFS('Rozpočet projektu'!$G$10:$G$27,'Rozpočet projektu'!$I$10:$I$27,$U25&amp;"*",'Rozpočet projektu'!$C$10:$C$27,AQ$1)</f>
        <v>0</v>
      </c>
      <c r="AR25" s="73">
        <f>SUMIFS('Rozpočet projektu'!$G$10:$G$27,'Rozpočet projektu'!$I$10:$I$27,$U25&amp;"*",'Rozpočet projektu'!$C$10:$C$27,AR$1)</f>
        <v>0</v>
      </c>
      <c r="AS25" s="73">
        <f>SUMIFS('Rozpočet projektu'!$G$10:$G$27,'Rozpočet projektu'!$I$10:$I$27,$U25&amp;"*",'Rozpočet projektu'!$C$10:$C$27,AS$1)</f>
        <v>0</v>
      </c>
      <c r="AT25" s="73">
        <f>SUMIFS('Rozpočet projektu'!$G$10:$G$27,'Rozpočet projektu'!$I$10:$I$27,$U25&amp;"*",'Rozpočet projektu'!$C$10:$C$27,AT$1)</f>
        <v>0</v>
      </c>
      <c r="AU25" s="73">
        <f>SUMIFS('Rozpočet projektu'!$G$10:$G$27,'Rozpočet projektu'!$I$10:$I$27,$U25&amp;"*",'Rozpočet projektu'!$C$10:$C$27,AU$1)</f>
        <v>0</v>
      </c>
      <c r="AV25" s="73">
        <f>SUMIFS('Rozpočet projektu'!$G$10:$G$27,'Rozpočet projektu'!$I$10:$I$27,$U25&amp;"*",'Rozpočet projektu'!$C$10:$C$27,AV$1)</f>
        <v>0</v>
      </c>
    </row>
    <row r="26" spans="1:48" ht="25.5" x14ac:dyDescent="0.2">
      <c r="A26" s="85" t="s">
        <v>70</v>
      </c>
      <c r="B26" s="74" t="s">
        <v>51</v>
      </c>
      <c r="C26" s="93">
        <f>SUMIFS('Rozpočet projektu'!$G$10:$G$5057,'Rozpočet projektu'!$I$10:$I$5057,$A26&amp;"*",'Rozpočet projektu'!$C$10:$C$5057,$B26)</f>
        <v>0</v>
      </c>
      <c r="D26" s="93" t="str">
        <f t="shared" si="3"/>
        <v/>
      </c>
      <c r="E26" s="93" t="str">
        <f t="shared" si="4"/>
        <v/>
      </c>
      <c r="F26" s="88"/>
      <c r="U26" s="73" t="s">
        <v>95</v>
      </c>
      <c r="V26" s="73">
        <f>SUMIFS('Rozpočet projektu'!$G$10:$G$27,'Rozpočet projektu'!$I$10:$I$27,$U26&amp;"*",'Rozpočet projektu'!$C$10:$C$27,V$1)</f>
        <v>0</v>
      </c>
      <c r="W26" s="73">
        <f>SUMIFS('Rozpočet projektu'!$G$10:$G$27,'Rozpočet projektu'!$I$10:$I$27,$U26&amp;"*",'Rozpočet projektu'!$C$10:$C$27,W$1)</f>
        <v>0</v>
      </c>
      <c r="X26" s="73">
        <f>SUMIFS('Rozpočet projektu'!$G$10:$G$27,'Rozpočet projektu'!$I$10:$I$27,$U26&amp;"*",'Rozpočet projektu'!$C$10:$C$27,X$1)</f>
        <v>0</v>
      </c>
      <c r="Y26" s="73">
        <f>SUMIFS('Rozpočet projektu'!$G$10:$G$27,'Rozpočet projektu'!$I$10:$I$27,$U26&amp;"*",'Rozpočet projektu'!$C$10:$C$27,Y$1)</f>
        <v>0</v>
      </c>
      <c r="Z26" s="73">
        <f>SUMIFS('Rozpočet projektu'!$G$10:$G$27,'Rozpočet projektu'!$I$10:$I$27,$U26&amp;"*",'Rozpočet projektu'!$C$10:$C$27,Z$1)</f>
        <v>0</v>
      </c>
      <c r="AA26" s="73">
        <f>SUMIFS('Rozpočet projektu'!$G$10:$G$27,'Rozpočet projektu'!$I$10:$I$27,$U26&amp;"*",'Rozpočet projektu'!$C$10:$C$27,AA$1)</f>
        <v>0</v>
      </c>
      <c r="AB26" s="73">
        <f>SUMIFS('Rozpočet projektu'!$G$10:$G$27,'Rozpočet projektu'!$I$10:$I$27,$U26&amp;"*",'Rozpočet projektu'!$C$10:$C$27,AB$1)</f>
        <v>0</v>
      </c>
      <c r="AC26" s="73">
        <f>SUMIFS('Rozpočet projektu'!$G$10:$G$27,'Rozpočet projektu'!$I$10:$I$27,$U26&amp;"*",'Rozpočet projektu'!$C$10:$C$27,AC$1)</f>
        <v>0</v>
      </c>
      <c r="AD26" s="73">
        <f>SUMIFS('Rozpočet projektu'!$G$10:$G$27,'Rozpočet projektu'!$I$10:$I$27,$U26&amp;"*",'Rozpočet projektu'!$C$10:$C$27,AD$1)</f>
        <v>0</v>
      </c>
      <c r="AE26" s="73">
        <f>SUMIFS('Rozpočet projektu'!$G$10:$G$27,'Rozpočet projektu'!$I$10:$I$27,$U26&amp;"*",'Rozpočet projektu'!$C$10:$C$27,AE$1)</f>
        <v>0</v>
      </c>
      <c r="AF26" s="73">
        <f>SUMIFS('Rozpočet projektu'!$G$10:$G$27,'Rozpočet projektu'!$I$10:$I$27,$U26&amp;"*",'Rozpočet projektu'!$C$10:$C$27,AF$1)</f>
        <v>0</v>
      </c>
      <c r="AG26" s="73">
        <f>SUMIFS('Rozpočet projektu'!$G$10:$G$27,'Rozpočet projektu'!$I$10:$I$27,$U26&amp;"*",'Rozpočet projektu'!$C$10:$C$27,AG$1)</f>
        <v>0</v>
      </c>
      <c r="AH26" s="73">
        <f>SUMIFS('Rozpočet projektu'!$G$10:$G$27,'Rozpočet projektu'!$I$10:$I$27,$U26&amp;"*",'Rozpočet projektu'!$C$10:$C$27,AH$1)</f>
        <v>0</v>
      </c>
      <c r="AI26" s="73">
        <f>SUMIFS('Rozpočet projektu'!$G$10:$G$27,'Rozpočet projektu'!$I$10:$I$27,$U26&amp;"*",'Rozpočet projektu'!$C$10:$C$27,AI$1)</f>
        <v>0</v>
      </c>
      <c r="AJ26" s="73">
        <f>SUMIFS('Rozpočet projektu'!$G$10:$G$27,'Rozpočet projektu'!$I$10:$I$27,$U26&amp;"*",'Rozpočet projektu'!$C$10:$C$27,AJ$1)</f>
        <v>0</v>
      </c>
      <c r="AK26" s="73">
        <f>SUMIFS('Rozpočet projektu'!$G$10:$G$27,'Rozpočet projektu'!$I$10:$I$27,$U26&amp;"*",'Rozpočet projektu'!$C$10:$C$27,AK$1)</f>
        <v>0</v>
      </c>
      <c r="AL26" s="73">
        <f>SUMIFS('Rozpočet projektu'!$G$10:$G$27,'Rozpočet projektu'!$I$10:$I$27,$U26&amp;"*",'Rozpočet projektu'!$C$10:$C$27,AL$1)</f>
        <v>0</v>
      </c>
      <c r="AM26" s="73">
        <f>SUMIFS('Rozpočet projektu'!$G$10:$G$27,'Rozpočet projektu'!$I$10:$I$27,$U26&amp;"*",'Rozpočet projektu'!$C$10:$C$27,AM$1)</f>
        <v>0</v>
      </c>
      <c r="AN26" s="73">
        <f>SUMIFS('Rozpočet projektu'!$G$10:$G$27,'Rozpočet projektu'!$I$10:$I$27,$U26&amp;"*",'Rozpočet projektu'!$C$10:$C$27,AN$1)</f>
        <v>0</v>
      </c>
      <c r="AO26" s="73">
        <f>SUMIFS('Rozpočet projektu'!$G$10:$G$27,'Rozpočet projektu'!$I$10:$I$27,$U26&amp;"*",'Rozpočet projektu'!$C$10:$C$27,AO$1)</f>
        <v>0</v>
      </c>
      <c r="AP26" s="73">
        <f>SUMIFS('Rozpočet projektu'!$G$10:$G$27,'Rozpočet projektu'!$I$10:$I$27,$U26&amp;"*",'Rozpočet projektu'!$C$10:$C$27,AP$1)</f>
        <v>0</v>
      </c>
      <c r="AQ26" s="73">
        <f>SUMIFS('Rozpočet projektu'!$G$10:$G$27,'Rozpočet projektu'!$I$10:$I$27,$U26&amp;"*",'Rozpočet projektu'!$C$10:$C$27,AQ$1)</f>
        <v>0</v>
      </c>
      <c r="AR26" s="73">
        <f>SUMIFS('Rozpočet projektu'!$G$10:$G$27,'Rozpočet projektu'!$I$10:$I$27,$U26&amp;"*",'Rozpočet projektu'!$C$10:$C$27,AR$1)</f>
        <v>0</v>
      </c>
      <c r="AS26" s="73">
        <f>SUMIFS('Rozpočet projektu'!$G$10:$G$27,'Rozpočet projektu'!$I$10:$I$27,$U26&amp;"*",'Rozpočet projektu'!$C$10:$C$27,AS$1)</f>
        <v>0</v>
      </c>
      <c r="AT26" s="73">
        <f>SUMIFS('Rozpočet projektu'!$G$10:$G$27,'Rozpočet projektu'!$I$10:$I$27,$U26&amp;"*",'Rozpočet projektu'!$C$10:$C$27,AT$1)</f>
        <v>0</v>
      </c>
      <c r="AU26" s="73">
        <f>SUMIFS('Rozpočet projektu'!$G$10:$G$27,'Rozpočet projektu'!$I$10:$I$27,$U26&amp;"*",'Rozpočet projektu'!$C$10:$C$27,AU$1)</f>
        <v>0</v>
      </c>
      <c r="AV26" s="73">
        <f>SUMIFS('Rozpočet projektu'!$G$10:$G$27,'Rozpočet projektu'!$I$10:$I$27,$U26&amp;"*",'Rozpočet projektu'!$C$10:$C$27,AV$1)</f>
        <v>0</v>
      </c>
    </row>
    <row r="27" spans="1:48" x14ac:dyDescent="0.2">
      <c r="A27" s="85" t="s">
        <v>70</v>
      </c>
      <c r="B27" s="74" t="s">
        <v>52</v>
      </c>
      <c r="C27" s="93">
        <f>SUMIFS('Rozpočet projektu'!$G$10:$G$5057,'Rozpočet projektu'!$I$10:$I$5057,$A27&amp;"*",'Rozpočet projektu'!$C$10:$C$5057,$B27)</f>
        <v>0</v>
      </c>
      <c r="D27" s="93" t="str">
        <f t="shared" si="3"/>
        <v/>
      </c>
      <c r="E27" s="93" t="str">
        <f t="shared" si="4"/>
        <v/>
      </c>
      <c r="F27" s="88"/>
      <c r="U27" s="73" t="s">
        <v>96</v>
      </c>
      <c r="V27" s="73">
        <f>SUMIFS('Rozpočet projektu'!$G$10:$G$27,'Rozpočet projektu'!$I$10:$I$27,$U27&amp;"*",'Rozpočet projektu'!$C$10:$C$27,V$1)</f>
        <v>0</v>
      </c>
      <c r="W27" s="73">
        <f>SUMIFS('Rozpočet projektu'!$G$10:$G$27,'Rozpočet projektu'!$I$10:$I$27,$U27&amp;"*",'Rozpočet projektu'!$C$10:$C$27,W$1)</f>
        <v>0</v>
      </c>
      <c r="X27" s="73">
        <f>SUMIFS('Rozpočet projektu'!$G$10:$G$27,'Rozpočet projektu'!$I$10:$I$27,$U27&amp;"*",'Rozpočet projektu'!$C$10:$C$27,X$1)</f>
        <v>0</v>
      </c>
      <c r="Y27" s="73">
        <f>SUMIFS('Rozpočet projektu'!$G$10:$G$27,'Rozpočet projektu'!$I$10:$I$27,$U27&amp;"*",'Rozpočet projektu'!$C$10:$C$27,Y$1)</f>
        <v>0</v>
      </c>
      <c r="Z27" s="73">
        <f>SUMIFS('Rozpočet projektu'!$G$10:$G$27,'Rozpočet projektu'!$I$10:$I$27,$U27&amp;"*",'Rozpočet projektu'!$C$10:$C$27,Z$1)</f>
        <v>0</v>
      </c>
      <c r="AA27" s="73">
        <f>SUMIFS('Rozpočet projektu'!$G$10:$G$27,'Rozpočet projektu'!$I$10:$I$27,$U27&amp;"*",'Rozpočet projektu'!$C$10:$C$27,AA$1)</f>
        <v>0</v>
      </c>
      <c r="AB27" s="73">
        <f>SUMIFS('Rozpočet projektu'!$G$10:$G$27,'Rozpočet projektu'!$I$10:$I$27,$U27&amp;"*",'Rozpočet projektu'!$C$10:$C$27,AB$1)</f>
        <v>0</v>
      </c>
      <c r="AC27" s="73">
        <f>SUMIFS('Rozpočet projektu'!$G$10:$G$27,'Rozpočet projektu'!$I$10:$I$27,$U27&amp;"*",'Rozpočet projektu'!$C$10:$C$27,AC$1)</f>
        <v>0</v>
      </c>
      <c r="AD27" s="73">
        <f>SUMIFS('Rozpočet projektu'!$G$10:$G$27,'Rozpočet projektu'!$I$10:$I$27,$U27&amp;"*",'Rozpočet projektu'!$C$10:$C$27,AD$1)</f>
        <v>0</v>
      </c>
      <c r="AE27" s="73">
        <f>SUMIFS('Rozpočet projektu'!$G$10:$G$27,'Rozpočet projektu'!$I$10:$I$27,$U27&amp;"*",'Rozpočet projektu'!$C$10:$C$27,AE$1)</f>
        <v>0</v>
      </c>
      <c r="AF27" s="73">
        <f>SUMIFS('Rozpočet projektu'!$G$10:$G$27,'Rozpočet projektu'!$I$10:$I$27,$U27&amp;"*",'Rozpočet projektu'!$C$10:$C$27,AF$1)</f>
        <v>0</v>
      </c>
      <c r="AG27" s="73">
        <f>SUMIFS('Rozpočet projektu'!$G$10:$G$27,'Rozpočet projektu'!$I$10:$I$27,$U27&amp;"*",'Rozpočet projektu'!$C$10:$C$27,AG$1)</f>
        <v>0</v>
      </c>
      <c r="AH27" s="73">
        <f>SUMIFS('Rozpočet projektu'!$G$10:$G$27,'Rozpočet projektu'!$I$10:$I$27,$U27&amp;"*",'Rozpočet projektu'!$C$10:$C$27,AH$1)</f>
        <v>0</v>
      </c>
      <c r="AI27" s="73">
        <f>SUMIFS('Rozpočet projektu'!$G$10:$G$27,'Rozpočet projektu'!$I$10:$I$27,$U27&amp;"*",'Rozpočet projektu'!$C$10:$C$27,AI$1)</f>
        <v>0</v>
      </c>
      <c r="AJ27" s="73">
        <f>SUMIFS('Rozpočet projektu'!$G$10:$G$27,'Rozpočet projektu'!$I$10:$I$27,$U27&amp;"*",'Rozpočet projektu'!$C$10:$C$27,AJ$1)</f>
        <v>0</v>
      </c>
      <c r="AK27" s="73">
        <f>SUMIFS('Rozpočet projektu'!$G$10:$G$27,'Rozpočet projektu'!$I$10:$I$27,$U27&amp;"*",'Rozpočet projektu'!$C$10:$C$27,AK$1)</f>
        <v>0</v>
      </c>
      <c r="AL27" s="73">
        <f>SUMIFS('Rozpočet projektu'!$G$10:$G$27,'Rozpočet projektu'!$I$10:$I$27,$U27&amp;"*",'Rozpočet projektu'!$C$10:$C$27,AL$1)</f>
        <v>0</v>
      </c>
      <c r="AM27" s="73">
        <f>SUMIFS('Rozpočet projektu'!$G$10:$G$27,'Rozpočet projektu'!$I$10:$I$27,$U27&amp;"*",'Rozpočet projektu'!$C$10:$C$27,AM$1)</f>
        <v>0</v>
      </c>
      <c r="AN27" s="73">
        <f>SUMIFS('Rozpočet projektu'!$G$10:$G$27,'Rozpočet projektu'!$I$10:$I$27,$U27&amp;"*",'Rozpočet projektu'!$C$10:$C$27,AN$1)</f>
        <v>0</v>
      </c>
      <c r="AO27" s="73">
        <f>SUMIFS('Rozpočet projektu'!$G$10:$G$27,'Rozpočet projektu'!$I$10:$I$27,$U27&amp;"*",'Rozpočet projektu'!$C$10:$C$27,AO$1)</f>
        <v>0</v>
      </c>
      <c r="AP27" s="73">
        <f>SUMIFS('Rozpočet projektu'!$G$10:$G$27,'Rozpočet projektu'!$I$10:$I$27,$U27&amp;"*",'Rozpočet projektu'!$C$10:$C$27,AP$1)</f>
        <v>0</v>
      </c>
      <c r="AQ27" s="73">
        <f>SUMIFS('Rozpočet projektu'!$G$10:$G$27,'Rozpočet projektu'!$I$10:$I$27,$U27&amp;"*",'Rozpočet projektu'!$C$10:$C$27,AQ$1)</f>
        <v>0</v>
      </c>
      <c r="AR27" s="73">
        <f>SUMIFS('Rozpočet projektu'!$G$10:$G$27,'Rozpočet projektu'!$I$10:$I$27,$U27&amp;"*",'Rozpočet projektu'!$C$10:$C$27,AR$1)</f>
        <v>0</v>
      </c>
      <c r="AS27" s="73">
        <f>SUMIFS('Rozpočet projektu'!$G$10:$G$27,'Rozpočet projektu'!$I$10:$I$27,$U27&amp;"*",'Rozpočet projektu'!$C$10:$C$27,AS$1)</f>
        <v>0</v>
      </c>
      <c r="AT27" s="73">
        <f>SUMIFS('Rozpočet projektu'!$G$10:$G$27,'Rozpočet projektu'!$I$10:$I$27,$U27&amp;"*",'Rozpočet projektu'!$C$10:$C$27,AT$1)</f>
        <v>0</v>
      </c>
      <c r="AU27" s="73">
        <f>SUMIFS('Rozpočet projektu'!$G$10:$G$27,'Rozpočet projektu'!$I$10:$I$27,$U27&amp;"*",'Rozpočet projektu'!$C$10:$C$27,AU$1)</f>
        <v>0</v>
      </c>
      <c r="AV27" s="73">
        <f>SUMIFS('Rozpočet projektu'!$G$10:$G$27,'Rozpočet projektu'!$I$10:$I$27,$U27&amp;"*",'Rozpočet projektu'!$C$10:$C$27,AV$1)</f>
        <v>0</v>
      </c>
    </row>
    <row r="28" spans="1:48" x14ac:dyDescent="0.2">
      <c r="A28" s="85" t="s">
        <v>70</v>
      </c>
      <c r="B28" s="74" t="s">
        <v>53</v>
      </c>
      <c r="C28" s="93">
        <f>SUMIFS('Rozpočet projektu'!$G$10:$G$5057,'Rozpočet projektu'!$I$10:$I$5057,$A28&amp;"*",'Rozpočet projektu'!$C$10:$C$5057,$B28)</f>
        <v>0</v>
      </c>
      <c r="D28" s="93" t="str">
        <f t="shared" si="3"/>
        <v/>
      </c>
      <c r="E28" s="93" t="str">
        <f t="shared" si="4"/>
        <v/>
      </c>
      <c r="F28" s="88"/>
      <c r="U28" s="73" t="s">
        <v>97</v>
      </c>
      <c r="V28" s="73">
        <f>SUMIFS('Rozpočet projektu'!$G$10:$G$27,'Rozpočet projektu'!$I$10:$I$27,$U28&amp;"*",'Rozpočet projektu'!$C$10:$C$27,V$1)</f>
        <v>0</v>
      </c>
      <c r="W28" s="73">
        <f>SUMIFS('Rozpočet projektu'!$G$10:$G$27,'Rozpočet projektu'!$I$10:$I$27,$U28&amp;"*",'Rozpočet projektu'!$C$10:$C$27,W$1)</f>
        <v>0</v>
      </c>
      <c r="X28" s="73">
        <f>SUMIFS('Rozpočet projektu'!$G$10:$G$27,'Rozpočet projektu'!$I$10:$I$27,$U28&amp;"*",'Rozpočet projektu'!$C$10:$C$27,X$1)</f>
        <v>0</v>
      </c>
      <c r="Y28" s="73">
        <f>SUMIFS('Rozpočet projektu'!$G$10:$G$27,'Rozpočet projektu'!$I$10:$I$27,$U28&amp;"*",'Rozpočet projektu'!$C$10:$C$27,Y$1)</f>
        <v>0</v>
      </c>
      <c r="Z28" s="73">
        <f>SUMIFS('Rozpočet projektu'!$G$10:$G$27,'Rozpočet projektu'!$I$10:$I$27,$U28&amp;"*",'Rozpočet projektu'!$C$10:$C$27,Z$1)</f>
        <v>0</v>
      </c>
      <c r="AA28" s="73">
        <f>SUMIFS('Rozpočet projektu'!$G$10:$G$27,'Rozpočet projektu'!$I$10:$I$27,$U28&amp;"*",'Rozpočet projektu'!$C$10:$C$27,AA$1)</f>
        <v>0</v>
      </c>
      <c r="AB28" s="73">
        <f>SUMIFS('Rozpočet projektu'!$G$10:$G$27,'Rozpočet projektu'!$I$10:$I$27,$U28&amp;"*",'Rozpočet projektu'!$C$10:$C$27,AB$1)</f>
        <v>0</v>
      </c>
      <c r="AC28" s="73">
        <f>SUMIFS('Rozpočet projektu'!$G$10:$G$27,'Rozpočet projektu'!$I$10:$I$27,$U28&amp;"*",'Rozpočet projektu'!$C$10:$C$27,AC$1)</f>
        <v>0</v>
      </c>
      <c r="AD28" s="73">
        <f>SUMIFS('Rozpočet projektu'!$G$10:$G$27,'Rozpočet projektu'!$I$10:$I$27,$U28&amp;"*",'Rozpočet projektu'!$C$10:$C$27,AD$1)</f>
        <v>0</v>
      </c>
      <c r="AE28" s="73">
        <f>SUMIFS('Rozpočet projektu'!$G$10:$G$27,'Rozpočet projektu'!$I$10:$I$27,$U28&amp;"*",'Rozpočet projektu'!$C$10:$C$27,AE$1)</f>
        <v>0</v>
      </c>
      <c r="AF28" s="73">
        <f>SUMIFS('Rozpočet projektu'!$G$10:$G$27,'Rozpočet projektu'!$I$10:$I$27,$U28&amp;"*",'Rozpočet projektu'!$C$10:$C$27,AF$1)</f>
        <v>0</v>
      </c>
      <c r="AG28" s="73">
        <f>SUMIFS('Rozpočet projektu'!$G$10:$G$27,'Rozpočet projektu'!$I$10:$I$27,$U28&amp;"*",'Rozpočet projektu'!$C$10:$C$27,AG$1)</f>
        <v>0</v>
      </c>
      <c r="AH28" s="73">
        <f>SUMIFS('Rozpočet projektu'!$G$10:$G$27,'Rozpočet projektu'!$I$10:$I$27,$U28&amp;"*",'Rozpočet projektu'!$C$10:$C$27,AH$1)</f>
        <v>0</v>
      </c>
      <c r="AI28" s="73">
        <f>SUMIFS('Rozpočet projektu'!$G$10:$G$27,'Rozpočet projektu'!$I$10:$I$27,$U28&amp;"*",'Rozpočet projektu'!$C$10:$C$27,AI$1)</f>
        <v>0</v>
      </c>
      <c r="AJ28" s="73">
        <f>SUMIFS('Rozpočet projektu'!$G$10:$G$27,'Rozpočet projektu'!$I$10:$I$27,$U28&amp;"*",'Rozpočet projektu'!$C$10:$C$27,AJ$1)</f>
        <v>0</v>
      </c>
      <c r="AK28" s="73">
        <f>SUMIFS('Rozpočet projektu'!$G$10:$G$27,'Rozpočet projektu'!$I$10:$I$27,$U28&amp;"*",'Rozpočet projektu'!$C$10:$C$27,AK$1)</f>
        <v>0</v>
      </c>
      <c r="AL28" s="73">
        <f>SUMIFS('Rozpočet projektu'!$G$10:$G$27,'Rozpočet projektu'!$I$10:$I$27,$U28&amp;"*",'Rozpočet projektu'!$C$10:$C$27,AL$1)</f>
        <v>0</v>
      </c>
      <c r="AM28" s="73">
        <f>SUMIFS('Rozpočet projektu'!$G$10:$G$27,'Rozpočet projektu'!$I$10:$I$27,$U28&amp;"*",'Rozpočet projektu'!$C$10:$C$27,AM$1)</f>
        <v>0</v>
      </c>
      <c r="AN28" s="73">
        <f>SUMIFS('Rozpočet projektu'!$G$10:$G$27,'Rozpočet projektu'!$I$10:$I$27,$U28&amp;"*",'Rozpočet projektu'!$C$10:$C$27,AN$1)</f>
        <v>0</v>
      </c>
      <c r="AO28" s="73">
        <f>SUMIFS('Rozpočet projektu'!$G$10:$G$27,'Rozpočet projektu'!$I$10:$I$27,$U28&amp;"*",'Rozpočet projektu'!$C$10:$C$27,AO$1)</f>
        <v>0</v>
      </c>
      <c r="AP28" s="73">
        <f>SUMIFS('Rozpočet projektu'!$G$10:$G$27,'Rozpočet projektu'!$I$10:$I$27,$U28&amp;"*",'Rozpočet projektu'!$C$10:$C$27,AP$1)</f>
        <v>0</v>
      </c>
      <c r="AQ28" s="73">
        <f>SUMIFS('Rozpočet projektu'!$G$10:$G$27,'Rozpočet projektu'!$I$10:$I$27,$U28&amp;"*",'Rozpočet projektu'!$C$10:$C$27,AQ$1)</f>
        <v>0</v>
      </c>
      <c r="AR28" s="73">
        <f>SUMIFS('Rozpočet projektu'!$G$10:$G$27,'Rozpočet projektu'!$I$10:$I$27,$U28&amp;"*",'Rozpočet projektu'!$C$10:$C$27,AR$1)</f>
        <v>0</v>
      </c>
      <c r="AS28" s="73">
        <f>SUMIFS('Rozpočet projektu'!$G$10:$G$27,'Rozpočet projektu'!$I$10:$I$27,$U28&amp;"*",'Rozpočet projektu'!$C$10:$C$27,AS$1)</f>
        <v>0</v>
      </c>
      <c r="AT28" s="73">
        <f>SUMIFS('Rozpočet projektu'!$G$10:$G$27,'Rozpočet projektu'!$I$10:$I$27,$U28&amp;"*",'Rozpočet projektu'!$C$10:$C$27,AT$1)</f>
        <v>0</v>
      </c>
      <c r="AU28" s="73">
        <f>SUMIFS('Rozpočet projektu'!$G$10:$G$27,'Rozpočet projektu'!$I$10:$I$27,$U28&amp;"*",'Rozpočet projektu'!$C$10:$C$27,AU$1)</f>
        <v>0</v>
      </c>
      <c r="AV28" s="73">
        <f>SUMIFS('Rozpočet projektu'!$G$10:$G$27,'Rozpočet projektu'!$I$10:$I$27,$U28&amp;"*",'Rozpočet projektu'!$C$10:$C$27,AV$1)</f>
        <v>0</v>
      </c>
    </row>
    <row r="29" spans="1:48" x14ac:dyDescent="0.2">
      <c r="A29" s="85" t="s">
        <v>70</v>
      </c>
      <c r="B29" s="85" t="s">
        <v>43</v>
      </c>
      <c r="C29" s="93">
        <f>SUMIFS('Rozpočet projektu'!$G$10:$G$5057,'Rozpočet projektu'!$I$10:$I$5057,$A29&amp;"*",'Rozpočet projektu'!$C$10:$C$5057,$B29)</f>
        <v>0</v>
      </c>
      <c r="D29" s="93" t="str">
        <f t="shared" si="3"/>
        <v/>
      </c>
      <c r="E29" s="93" t="str">
        <f t="shared" si="4"/>
        <v/>
      </c>
      <c r="F29" s="88"/>
      <c r="U29" s="73" t="s">
        <v>98</v>
      </c>
      <c r="V29" s="73">
        <f>SUMIFS('Rozpočet projektu'!$G$10:$G$27,'Rozpočet projektu'!$I$10:$I$27,$U29&amp;"*",'Rozpočet projektu'!$C$10:$C$27,V$1)</f>
        <v>0</v>
      </c>
      <c r="W29" s="73">
        <f>SUMIFS('Rozpočet projektu'!$G$10:$G$27,'Rozpočet projektu'!$I$10:$I$27,$U29&amp;"*",'Rozpočet projektu'!$C$10:$C$27,W$1)</f>
        <v>0</v>
      </c>
      <c r="X29" s="73">
        <f>SUMIFS('Rozpočet projektu'!$G$10:$G$27,'Rozpočet projektu'!$I$10:$I$27,$U29&amp;"*",'Rozpočet projektu'!$C$10:$C$27,X$1)</f>
        <v>0</v>
      </c>
      <c r="Y29" s="73">
        <f>SUMIFS('Rozpočet projektu'!$G$10:$G$27,'Rozpočet projektu'!$I$10:$I$27,$U29&amp;"*",'Rozpočet projektu'!$C$10:$C$27,Y$1)</f>
        <v>0</v>
      </c>
      <c r="Z29" s="73">
        <f>SUMIFS('Rozpočet projektu'!$G$10:$G$27,'Rozpočet projektu'!$I$10:$I$27,$U29&amp;"*",'Rozpočet projektu'!$C$10:$C$27,Z$1)</f>
        <v>0</v>
      </c>
      <c r="AA29" s="73">
        <f>SUMIFS('Rozpočet projektu'!$G$10:$G$27,'Rozpočet projektu'!$I$10:$I$27,$U29&amp;"*",'Rozpočet projektu'!$C$10:$C$27,AA$1)</f>
        <v>0</v>
      </c>
      <c r="AB29" s="73">
        <f>SUMIFS('Rozpočet projektu'!$G$10:$G$27,'Rozpočet projektu'!$I$10:$I$27,$U29&amp;"*",'Rozpočet projektu'!$C$10:$C$27,AB$1)</f>
        <v>0</v>
      </c>
      <c r="AC29" s="73">
        <f>SUMIFS('Rozpočet projektu'!$G$10:$G$27,'Rozpočet projektu'!$I$10:$I$27,$U29&amp;"*",'Rozpočet projektu'!$C$10:$C$27,AC$1)</f>
        <v>0</v>
      </c>
      <c r="AD29" s="73">
        <f>SUMIFS('Rozpočet projektu'!$G$10:$G$27,'Rozpočet projektu'!$I$10:$I$27,$U29&amp;"*",'Rozpočet projektu'!$C$10:$C$27,AD$1)</f>
        <v>0</v>
      </c>
      <c r="AE29" s="73">
        <f>SUMIFS('Rozpočet projektu'!$G$10:$G$27,'Rozpočet projektu'!$I$10:$I$27,$U29&amp;"*",'Rozpočet projektu'!$C$10:$C$27,AE$1)</f>
        <v>0</v>
      </c>
      <c r="AF29" s="73">
        <f>SUMIFS('Rozpočet projektu'!$G$10:$G$27,'Rozpočet projektu'!$I$10:$I$27,$U29&amp;"*",'Rozpočet projektu'!$C$10:$C$27,AF$1)</f>
        <v>0</v>
      </c>
      <c r="AG29" s="73">
        <f>SUMIFS('Rozpočet projektu'!$G$10:$G$27,'Rozpočet projektu'!$I$10:$I$27,$U29&amp;"*",'Rozpočet projektu'!$C$10:$C$27,AG$1)</f>
        <v>0</v>
      </c>
      <c r="AH29" s="73">
        <f>SUMIFS('Rozpočet projektu'!$G$10:$G$27,'Rozpočet projektu'!$I$10:$I$27,$U29&amp;"*",'Rozpočet projektu'!$C$10:$C$27,AH$1)</f>
        <v>0</v>
      </c>
      <c r="AI29" s="73">
        <f>SUMIFS('Rozpočet projektu'!$G$10:$G$27,'Rozpočet projektu'!$I$10:$I$27,$U29&amp;"*",'Rozpočet projektu'!$C$10:$C$27,AI$1)</f>
        <v>0</v>
      </c>
      <c r="AJ29" s="73">
        <f>SUMIFS('Rozpočet projektu'!$G$10:$G$27,'Rozpočet projektu'!$I$10:$I$27,$U29&amp;"*",'Rozpočet projektu'!$C$10:$C$27,AJ$1)</f>
        <v>0</v>
      </c>
      <c r="AK29" s="73">
        <f>SUMIFS('Rozpočet projektu'!$G$10:$G$27,'Rozpočet projektu'!$I$10:$I$27,$U29&amp;"*",'Rozpočet projektu'!$C$10:$C$27,AK$1)</f>
        <v>0</v>
      </c>
      <c r="AL29" s="73">
        <f>SUMIFS('Rozpočet projektu'!$G$10:$G$27,'Rozpočet projektu'!$I$10:$I$27,$U29&amp;"*",'Rozpočet projektu'!$C$10:$C$27,AL$1)</f>
        <v>0</v>
      </c>
      <c r="AM29" s="73">
        <f>SUMIFS('Rozpočet projektu'!$G$10:$G$27,'Rozpočet projektu'!$I$10:$I$27,$U29&amp;"*",'Rozpočet projektu'!$C$10:$C$27,AM$1)</f>
        <v>0</v>
      </c>
      <c r="AN29" s="73">
        <f>SUMIFS('Rozpočet projektu'!$G$10:$G$27,'Rozpočet projektu'!$I$10:$I$27,$U29&amp;"*",'Rozpočet projektu'!$C$10:$C$27,AN$1)</f>
        <v>0</v>
      </c>
      <c r="AO29" s="73">
        <f>SUMIFS('Rozpočet projektu'!$G$10:$G$27,'Rozpočet projektu'!$I$10:$I$27,$U29&amp;"*",'Rozpočet projektu'!$C$10:$C$27,AO$1)</f>
        <v>0</v>
      </c>
      <c r="AP29" s="73">
        <f>SUMIFS('Rozpočet projektu'!$G$10:$G$27,'Rozpočet projektu'!$I$10:$I$27,$U29&amp;"*",'Rozpočet projektu'!$C$10:$C$27,AP$1)</f>
        <v>0</v>
      </c>
      <c r="AQ29" s="73">
        <f>SUMIFS('Rozpočet projektu'!$G$10:$G$27,'Rozpočet projektu'!$I$10:$I$27,$U29&amp;"*",'Rozpočet projektu'!$C$10:$C$27,AQ$1)</f>
        <v>0</v>
      </c>
      <c r="AR29" s="73">
        <f>SUMIFS('Rozpočet projektu'!$G$10:$G$27,'Rozpočet projektu'!$I$10:$I$27,$U29&amp;"*",'Rozpočet projektu'!$C$10:$C$27,AR$1)</f>
        <v>0</v>
      </c>
      <c r="AS29" s="73">
        <f>SUMIFS('Rozpočet projektu'!$G$10:$G$27,'Rozpočet projektu'!$I$10:$I$27,$U29&amp;"*",'Rozpočet projektu'!$C$10:$C$27,AS$1)</f>
        <v>0</v>
      </c>
      <c r="AT29" s="73">
        <f>SUMIFS('Rozpočet projektu'!$G$10:$G$27,'Rozpočet projektu'!$I$10:$I$27,$U29&amp;"*",'Rozpočet projektu'!$C$10:$C$27,AT$1)</f>
        <v>0</v>
      </c>
      <c r="AU29" s="73">
        <f>SUMIFS('Rozpočet projektu'!$G$10:$G$27,'Rozpočet projektu'!$I$10:$I$27,$U29&amp;"*",'Rozpočet projektu'!$C$10:$C$27,AU$1)</f>
        <v>0</v>
      </c>
      <c r="AV29" s="73">
        <f>SUMIFS('Rozpočet projektu'!$G$10:$G$27,'Rozpočet projektu'!$I$10:$I$27,$U29&amp;"*",'Rozpočet projektu'!$C$10:$C$27,AV$1)</f>
        <v>0</v>
      </c>
    </row>
    <row r="30" spans="1:48" ht="38.25" x14ac:dyDescent="0.2">
      <c r="A30" s="85" t="s">
        <v>72</v>
      </c>
      <c r="B30" s="74" t="s">
        <v>47</v>
      </c>
      <c r="C30" s="93">
        <f>SUMIFS('Rozpočet projektu'!$G$10:$G$5057,'Rozpočet projektu'!$I$10:$I$5057,$A30&amp;"*",'Rozpočet projektu'!$C$10:$C$5057,$B30)</f>
        <v>0</v>
      </c>
      <c r="D30" s="93" t="str">
        <f t="shared" si="3"/>
        <v/>
      </c>
      <c r="E30" s="93" t="str">
        <f t="shared" si="4"/>
        <v/>
      </c>
      <c r="F30" s="88"/>
      <c r="U30" s="73" t="s">
        <v>99</v>
      </c>
      <c r="V30" s="73">
        <f>SUMIFS('Rozpočet projektu'!$G$10:$G$27,'Rozpočet projektu'!$I$10:$I$27,$U30&amp;"*",'Rozpočet projektu'!$C$10:$C$27,V$1)</f>
        <v>0</v>
      </c>
      <c r="W30" s="73">
        <f>SUMIFS('Rozpočet projektu'!$G$10:$G$27,'Rozpočet projektu'!$I$10:$I$27,$U30&amp;"*",'Rozpočet projektu'!$C$10:$C$27,W$1)</f>
        <v>0</v>
      </c>
      <c r="X30" s="73">
        <f>SUMIFS('Rozpočet projektu'!$G$10:$G$27,'Rozpočet projektu'!$I$10:$I$27,$U30&amp;"*",'Rozpočet projektu'!$C$10:$C$27,X$1)</f>
        <v>0</v>
      </c>
      <c r="Y30" s="73">
        <f>SUMIFS('Rozpočet projektu'!$G$10:$G$27,'Rozpočet projektu'!$I$10:$I$27,$U30&amp;"*",'Rozpočet projektu'!$C$10:$C$27,Y$1)</f>
        <v>0</v>
      </c>
      <c r="Z30" s="73">
        <f>SUMIFS('Rozpočet projektu'!$G$10:$G$27,'Rozpočet projektu'!$I$10:$I$27,$U30&amp;"*",'Rozpočet projektu'!$C$10:$C$27,Z$1)</f>
        <v>0</v>
      </c>
      <c r="AA30" s="73">
        <f>SUMIFS('Rozpočet projektu'!$G$10:$G$27,'Rozpočet projektu'!$I$10:$I$27,$U30&amp;"*",'Rozpočet projektu'!$C$10:$C$27,AA$1)</f>
        <v>0</v>
      </c>
      <c r="AB30" s="73">
        <f>SUMIFS('Rozpočet projektu'!$G$10:$G$27,'Rozpočet projektu'!$I$10:$I$27,$U30&amp;"*",'Rozpočet projektu'!$C$10:$C$27,AB$1)</f>
        <v>0</v>
      </c>
      <c r="AC30" s="73">
        <f>SUMIFS('Rozpočet projektu'!$G$10:$G$27,'Rozpočet projektu'!$I$10:$I$27,$U30&amp;"*",'Rozpočet projektu'!$C$10:$C$27,AC$1)</f>
        <v>0</v>
      </c>
      <c r="AD30" s="73">
        <f>SUMIFS('Rozpočet projektu'!$G$10:$G$27,'Rozpočet projektu'!$I$10:$I$27,$U30&amp;"*",'Rozpočet projektu'!$C$10:$C$27,AD$1)</f>
        <v>0</v>
      </c>
      <c r="AE30" s="73">
        <f>SUMIFS('Rozpočet projektu'!$G$10:$G$27,'Rozpočet projektu'!$I$10:$I$27,$U30&amp;"*",'Rozpočet projektu'!$C$10:$C$27,AE$1)</f>
        <v>0</v>
      </c>
      <c r="AF30" s="73">
        <f>SUMIFS('Rozpočet projektu'!$G$10:$G$27,'Rozpočet projektu'!$I$10:$I$27,$U30&amp;"*",'Rozpočet projektu'!$C$10:$C$27,AF$1)</f>
        <v>0</v>
      </c>
      <c r="AG30" s="73">
        <f>SUMIFS('Rozpočet projektu'!$G$10:$G$27,'Rozpočet projektu'!$I$10:$I$27,$U30&amp;"*",'Rozpočet projektu'!$C$10:$C$27,AG$1)</f>
        <v>0</v>
      </c>
      <c r="AH30" s="73">
        <f>SUMIFS('Rozpočet projektu'!$G$10:$G$27,'Rozpočet projektu'!$I$10:$I$27,$U30&amp;"*",'Rozpočet projektu'!$C$10:$C$27,AH$1)</f>
        <v>0</v>
      </c>
      <c r="AI30" s="73">
        <f>SUMIFS('Rozpočet projektu'!$G$10:$G$27,'Rozpočet projektu'!$I$10:$I$27,$U30&amp;"*",'Rozpočet projektu'!$C$10:$C$27,AI$1)</f>
        <v>0</v>
      </c>
      <c r="AJ30" s="73">
        <f>SUMIFS('Rozpočet projektu'!$G$10:$G$27,'Rozpočet projektu'!$I$10:$I$27,$U30&amp;"*",'Rozpočet projektu'!$C$10:$C$27,AJ$1)</f>
        <v>0</v>
      </c>
      <c r="AK30" s="73">
        <f>SUMIFS('Rozpočet projektu'!$G$10:$G$27,'Rozpočet projektu'!$I$10:$I$27,$U30&amp;"*",'Rozpočet projektu'!$C$10:$C$27,AK$1)</f>
        <v>0</v>
      </c>
      <c r="AL30" s="73">
        <f>SUMIFS('Rozpočet projektu'!$G$10:$G$27,'Rozpočet projektu'!$I$10:$I$27,$U30&amp;"*",'Rozpočet projektu'!$C$10:$C$27,AL$1)</f>
        <v>0</v>
      </c>
      <c r="AM30" s="73">
        <f>SUMIFS('Rozpočet projektu'!$G$10:$G$27,'Rozpočet projektu'!$I$10:$I$27,$U30&amp;"*",'Rozpočet projektu'!$C$10:$C$27,AM$1)</f>
        <v>0</v>
      </c>
      <c r="AN30" s="73">
        <f>SUMIFS('Rozpočet projektu'!$G$10:$G$27,'Rozpočet projektu'!$I$10:$I$27,$U30&amp;"*",'Rozpočet projektu'!$C$10:$C$27,AN$1)</f>
        <v>0</v>
      </c>
      <c r="AO30" s="73">
        <f>SUMIFS('Rozpočet projektu'!$G$10:$G$27,'Rozpočet projektu'!$I$10:$I$27,$U30&amp;"*",'Rozpočet projektu'!$C$10:$C$27,AO$1)</f>
        <v>0</v>
      </c>
      <c r="AP30" s="73">
        <f>SUMIFS('Rozpočet projektu'!$G$10:$G$27,'Rozpočet projektu'!$I$10:$I$27,$U30&amp;"*",'Rozpočet projektu'!$C$10:$C$27,AP$1)</f>
        <v>0</v>
      </c>
      <c r="AQ30" s="73">
        <f>SUMIFS('Rozpočet projektu'!$G$10:$G$27,'Rozpočet projektu'!$I$10:$I$27,$U30&amp;"*",'Rozpočet projektu'!$C$10:$C$27,AQ$1)</f>
        <v>0</v>
      </c>
      <c r="AR30" s="73">
        <f>SUMIFS('Rozpočet projektu'!$G$10:$G$27,'Rozpočet projektu'!$I$10:$I$27,$U30&amp;"*",'Rozpočet projektu'!$C$10:$C$27,AR$1)</f>
        <v>0</v>
      </c>
      <c r="AS30" s="73">
        <f>SUMIFS('Rozpočet projektu'!$G$10:$G$27,'Rozpočet projektu'!$I$10:$I$27,$U30&amp;"*",'Rozpočet projektu'!$C$10:$C$27,AS$1)</f>
        <v>0</v>
      </c>
      <c r="AT30" s="73">
        <f>SUMIFS('Rozpočet projektu'!$G$10:$G$27,'Rozpočet projektu'!$I$10:$I$27,$U30&amp;"*",'Rozpočet projektu'!$C$10:$C$27,AT$1)</f>
        <v>0</v>
      </c>
      <c r="AU30" s="73">
        <f>SUMIFS('Rozpočet projektu'!$G$10:$G$27,'Rozpočet projektu'!$I$10:$I$27,$U30&amp;"*",'Rozpočet projektu'!$C$10:$C$27,AU$1)</f>
        <v>0</v>
      </c>
      <c r="AV30" s="73">
        <f>SUMIFS('Rozpočet projektu'!$G$10:$G$27,'Rozpočet projektu'!$I$10:$I$27,$U30&amp;"*",'Rozpočet projektu'!$C$10:$C$27,AV$1)</f>
        <v>0</v>
      </c>
    </row>
    <row r="31" spans="1:48" ht="38.25" x14ac:dyDescent="0.2">
      <c r="A31" s="85" t="s">
        <v>72</v>
      </c>
      <c r="B31" s="74" t="s">
        <v>48</v>
      </c>
      <c r="C31" s="93">
        <f>SUMIFS('Rozpočet projektu'!$G$10:$G$5057,'Rozpočet projektu'!$I$10:$I$5057,$A31&amp;"*",'Rozpočet projektu'!$C$10:$C$5057,$B31)</f>
        <v>0</v>
      </c>
      <c r="D31" s="93" t="str">
        <f t="shared" ref="D31:D53" si="5">IFERROR(IF(IF(ROUND($D$2*C31,2)&gt;($D$2*C31),ROUND($D$2*C31,2)-ROUNDUP(ROUND($D$2*C31,2)-($D$2*C31),2),ROUND($D$2*C31,2))&gt;0,IF(ROUND($D$2*C31,2)&gt;($D$2*C31),ROUND($D$2*C31,2)-ROUNDUP(ROUND($D$2*C31,2)-($D$2*C31),2),ROUND($D$2*C31,2)),""),"")</f>
        <v/>
      </c>
      <c r="E31" s="93" t="str">
        <f t="shared" si="4"/>
        <v/>
      </c>
      <c r="F31" s="88"/>
      <c r="U31" s="73" t="s">
        <v>100</v>
      </c>
      <c r="V31" s="73">
        <f>SUMIFS('Rozpočet projektu'!$G$10:$G$27,'Rozpočet projektu'!$I$10:$I$27,$U31&amp;"*",'Rozpočet projektu'!$C$10:$C$27,V$1)</f>
        <v>0</v>
      </c>
      <c r="W31" s="73">
        <f>SUMIFS('Rozpočet projektu'!$G$10:$G$27,'Rozpočet projektu'!$I$10:$I$27,$U31&amp;"*",'Rozpočet projektu'!$C$10:$C$27,W$1)</f>
        <v>0</v>
      </c>
      <c r="X31" s="73">
        <f>SUMIFS('Rozpočet projektu'!$G$10:$G$27,'Rozpočet projektu'!$I$10:$I$27,$U31&amp;"*",'Rozpočet projektu'!$C$10:$C$27,X$1)</f>
        <v>0</v>
      </c>
      <c r="Y31" s="73">
        <f>SUMIFS('Rozpočet projektu'!$G$10:$G$27,'Rozpočet projektu'!$I$10:$I$27,$U31&amp;"*",'Rozpočet projektu'!$C$10:$C$27,Y$1)</f>
        <v>0</v>
      </c>
      <c r="Z31" s="73">
        <f>SUMIFS('Rozpočet projektu'!$G$10:$G$27,'Rozpočet projektu'!$I$10:$I$27,$U31&amp;"*",'Rozpočet projektu'!$C$10:$C$27,Z$1)</f>
        <v>0</v>
      </c>
      <c r="AA31" s="73">
        <f>SUMIFS('Rozpočet projektu'!$G$10:$G$27,'Rozpočet projektu'!$I$10:$I$27,$U31&amp;"*",'Rozpočet projektu'!$C$10:$C$27,AA$1)</f>
        <v>0</v>
      </c>
      <c r="AB31" s="73">
        <f>SUMIFS('Rozpočet projektu'!$G$10:$G$27,'Rozpočet projektu'!$I$10:$I$27,$U31&amp;"*",'Rozpočet projektu'!$C$10:$C$27,AB$1)</f>
        <v>0</v>
      </c>
      <c r="AC31" s="73">
        <f>SUMIFS('Rozpočet projektu'!$G$10:$G$27,'Rozpočet projektu'!$I$10:$I$27,$U31&amp;"*",'Rozpočet projektu'!$C$10:$C$27,AC$1)</f>
        <v>0</v>
      </c>
      <c r="AD31" s="73">
        <f>SUMIFS('Rozpočet projektu'!$G$10:$G$27,'Rozpočet projektu'!$I$10:$I$27,$U31&amp;"*",'Rozpočet projektu'!$C$10:$C$27,AD$1)</f>
        <v>0</v>
      </c>
      <c r="AE31" s="73">
        <f>SUMIFS('Rozpočet projektu'!$G$10:$G$27,'Rozpočet projektu'!$I$10:$I$27,$U31&amp;"*",'Rozpočet projektu'!$C$10:$C$27,AE$1)</f>
        <v>0</v>
      </c>
      <c r="AF31" s="73">
        <f>SUMIFS('Rozpočet projektu'!$G$10:$G$27,'Rozpočet projektu'!$I$10:$I$27,$U31&amp;"*",'Rozpočet projektu'!$C$10:$C$27,AF$1)</f>
        <v>0</v>
      </c>
      <c r="AG31" s="73">
        <f>SUMIFS('Rozpočet projektu'!$G$10:$G$27,'Rozpočet projektu'!$I$10:$I$27,$U31&amp;"*",'Rozpočet projektu'!$C$10:$C$27,AG$1)</f>
        <v>0</v>
      </c>
      <c r="AH31" s="73">
        <f>SUMIFS('Rozpočet projektu'!$G$10:$G$27,'Rozpočet projektu'!$I$10:$I$27,$U31&amp;"*",'Rozpočet projektu'!$C$10:$C$27,AH$1)</f>
        <v>0</v>
      </c>
      <c r="AI31" s="73">
        <f>SUMIFS('Rozpočet projektu'!$G$10:$G$27,'Rozpočet projektu'!$I$10:$I$27,$U31&amp;"*",'Rozpočet projektu'!$C$10:$C$27,AI$1)</f>
        <v>0</v>
      </c>
      <c r="AJ31" s="73">
        <f>SUMIFS('Rozpočet projektu'!$G$10:$G$27,'Rozpočet projektu'!$I$10:$I$27,$U31&amp;"*",'Rozpočet projektu'!$C$10:$C$27,AJ$1)</f>
        <v>0</v>
      </c>
      <c r="AK31" s="73">
        <f>SUMIFS('Rozpočet projektu'!$G$10:$G$27,'Rozpočet projektu'!$I$10:$I$27,$U31&amp;"*",'Rozpočet projektu'!$C$10:$C$27,AK$1)</f>
        <v>0</v>
      </c>
      <c r="AL31" s="73">
        <f>SUMIFS('Rozpočet projektu'!$G$10:$G$27,'Rozpočet projektu'!$I$10:$I$27,$U31&amp;"*",'Rozpočet projektu'!$C$10:$C$27,AL$1)</f>
        <v>0</v>
      </c>
      <c r="AM31" s="73">
        <f>SUMIFS('Rozpočet projektu'!$G$10:$G$27,'Rozpočet projektu'!$I$10:$I$27,$U31&amp;"*",'Rozpočet projektu'!$C$10:$C$27,AM$1)</f>
        <v>0</v>
      </c>
      <c r="AN31" s="73">
        <f>SUMIFS('Rozpočet projektu'!$G$10:$G$27,'Rozpočet projektu'!$I$10:$I$27,$U31&amp;"*",'Rozpočet projektu'!$C$10:$C$27,AN$1)</f>
        <v>0</v>
      </c>
      <c r="AO31" s="73">
        <f>SUMIFS('Rozpočet projektu'!$G$10:$G$27,'Rozpočet projektu'!$I$10:$I$27,$U31&amp;"*",'Rozpočet projektu'!$C$10:$C$27,AO$1)</f>
        <v>0</v>
      </c>
      <c r="AP31" s="73">
        <f>SUMIFS('Rozpočet projektu'!$G$10:$G$27,'Rozpočet projektu'!$I$10:$I$27,$U31&amp;"*",'Rozpočet projektu'!$C$10:$C$27,AP$1)</f>
        <v>0</v>
      </c>
      <c r="AQ31" s="73">
        <f>SUMIFS('Rozpočet projektu'!$G$10:$G$27,'Rozpočet projektu'!$I$10:$I$27,$U31&amp;"*",'Rozpočet projektu'!$C$10:$C$27,AQ$1)</f>
        <v>0</v>
      </c>
      <c r="AR31" s="73">
        <f>SUMIFS('Rozpočet projektu'!$G$10:$G$27,'Rozpočet projektu'!$I$10:$I$27,$U31&amp;"*",'Rozpočet projektu'!$C$10:$C$27,AR$1)</f>
        <v>0</v>
      </c>
      <c r="AS31" s="73">
        <f>SUMIFS('Rozpočet projektu'!$G$10:$G$27,'Rozpočet projektu'!$I$10:$I$27,$U31&amp;"*",'Rozpočet projektu'!$C$10:$C$27,AS$1)</f>
        <v>0</v>
      </c>
      <c r="AT31" s="73">
        <f>SUMIFS('Rozpočet projektu'!$G$10:$G$27,'Rozpočet projektu'!$I$10:$I$27,$U31&amp;"*",'Rozpočet projektu'!$C$10:$C$27,AT$1)</f>
        <v>0</v>
      </c>
      <c r="AU31" s="73">
        <f>SUMIFS('Rozpočet projektu'!$G$10:$G$27,'Rozpočet projektu'!$I$10:$I$27,$U31&amp;"*",'Rozpočet projektu'!$C$10:$C$27,AU$1)</f>
        <v>0</v>
      </c>
      <c r="AV31" s="73">
        <f>SUMIFS('Rozpočet projektu'!$G$10:$G$27,'Rozpočet projektu'!$I$10:$I$27,$U31&amp;"*",'Rozpočet projektu'!$C$10:$C$27,AV$1)</f>
        <v>0</v>
      </c>
    </row>
    <row r="32" spans="1:48" ht="25.5" x14ac:dyDescent="0.2">
      <c r="A32" s="85" t="s">
        <v>72</v>
      </c>
      <c r="B32" s="74" t="s">
        <v>49</v>
      </c>
      <c r="C32" s="93">
        <f>SUMIFS('Rozpočet projektu'!$G$10:$G$5057,'Rozpočet projektu'!$I$10:$I$5057,$A32&amp;"*",'Rozpočet projektu'!$C$10:$C$5057,$B32)</f>
        <v>0</v>
      </c>
      <c r="D32" s="93" t="str">
        <f t="shared" si="5"/>
        <v/>
      </c>
      <c r="E32" s="93" t="str">
        <f t="shared" ref="E32:E53" si="6">IFERROR(C32-D32,"")</f>
        <v/>
      </c>
      <c r="F32" s="88"/>
      <c r="U32" s="73" t="s">
        <v>101</v>
      </c>
      <c r="V32" s="73">
        <f>SUMIFS('Rozpočet projektu'!$G$10:$G$27,'Rozpočet projektu'!$I$10:$I$27,$U32&amp;"*",'Rozpočet projektu'!$C$10:$C$27,V$1)</f>
        <v>0</v>
      </c>
      <c r="W32" s="73">
        <f>SUMIFS('Rozpočet projektu'!$G$10:$G$27,'Rozpočet projektu'!$I$10:$I$27,$U32&amp;"*",'Rozpočet projektu'!$C$10:$C$27,W$1)</f>
        <v>0</v>
      </c>
      <c r="X32" s="73">
        <f>SUMIFS('Rozpočet projektu'!$G$10:$G$27,'Rozpočet projektu'!$I$10:$I$27,$U32&amp;"*",'Rozpočet projektu'!$C$10:$C$27,X$1)</f>
        <v>0</v>
      </c>
      <c r="Y32" s="73">
        <f>SUMIFS('Rozpočet projektu'!$G$10:$G$27,'Rozpočet projektu'!$I$10:$I$27,$U32&amp;"*",'Rozpočet projektu'!$C$10:$C$27,Y$1)</f>
        <v>0</v>
      </c>
      <c r="Z32" s="73">
        <f>SUMIFS('Rozpočet projektu'!$G$10:$G$27,'Rozpočet projektu'!$I$10:$I$27,$U32&amp;"*",'Rozpočet projektu'!$C$10:$C$27,Z$1)</f>
        <v>0</v>
      </c>
      <c r="AA32" s="73">
        <f>SUMIFS('Rozpočet projektu'!$G$10:$G$27,'Rozpočet projektu'!$I$10:$I$27,$U32&amp;"*",'Rozpočet projektu'!$C$10:$C$27,AA$1)</f>
        <v>0</v>
      </c>
      <c r="AB32" s="73">
        <f>SUMIFS('Rozpočet projektu'!$G$10:$G$27,'Rozpočet projektu'!$I$10:$I$27,$U32&amp;"*",'Rozpočet projektu'!$C$10:$C$27,AB$1)</f>
        <v>0</v>
      </c>
      <c r="AC32" s="73">
        <f>SUMIFS('Rozpočet projektu'!$G$10:$G$27,'Rozpočet projektu'!$I$10:$I$27,$U32&amp;"*",'Rozpočet projektu'!$C$10:$C$27,AC$1)</f>
        <v>0</v>
      </c>
      <c r="AD32" s="73">
        <f>SUMIFS('Rozpočet projektu'!$G$10:$G$27,'Rozpočet projektu'!$I$10:$I$27,$U32&amp;"*",'Rozpočet projektu'!$C$10:$C$27,AD$1)</f>
        <v>0</v>
      </c>
      <c r="AE32" s="73">
        <f>SUMIFS('Rozpočet projektu'!$G$10:$G$27,'Rozpočet projektu'!$I$10:$I$27,$U32&amp;"*",'Rozpočet projektu'!$C$10:$C$27,AE$1)</f>
        <v>0</v>
      </c>
      <c r="AF32" s="73">
        <f>SUMIFS('Rozpočet projektu'!$G$10:$G$27,'Rozpočet projektu'!$I$10:$I$27,$U32&amp;"*",'Rozpočet projektu'!$C$10:$C$27,AF$1)</f>
        <v>0</v>
      </c>
      <c r="AG32" s="73">
        <f>SUMIFS('Rozpočet projektu'!$G$10:$G$27,'Rozpočet projektu'!$I$10:$I$27,$U32&amp;"*",'Rozpočet projektu'!$C$10:$C$27,AG$1)</f>
        <v>0</v>
      </c>
      <c r="AH32" s="73">
        <f>SUMIFS('Rozpočet projektu'!$G$10:$G$27,'Rozpočet projektu'!$I$10:$I$27,$U32&amp;"*",'Rozpočet projektu'!$C$10:$C$27,AH$1)</f>
        <v>0</v>
      </c>
      <c r="AI32" s="73">
        <f>SUMIFS('Rozpočet projektu'!$G$10:$G$27,'Rozpočet projektu'!$I$10:$I$27,$U32&amp;"*",'Rozpočet projektu'!$C$10:$C$27,AI$1)</f>
        <v>0</v>
      </c>
      <c r="AJ32" s="73">
        <f>SUMIFS('Rozpočet projektu'!$G$10:$G$27,'Rozpočet projektu'!$I$10:$I$27,$U32&amp;"*",'Rozpočet projektu'!$C$10:$C$27,AJ$1)</f>
        <v>0</v>
      </c>
      <c r="AK32" s="73">
        <f>SUMIFS('Rozpočet projektu'!$G$10:$G$27,'Rozpočet projektu'!$I$10:$I$27,$U32&amp;"*",'Rozpočet projektu'!$C$10:$C$27,AK$1)</f>
        <v>0</v>
      </c>
      <c r="AL32" s="73">
        <f>SUMIFS('Rozpočet projektu'!$G$10:$G$27,'Rozpočet projektu'!$I$10:$I$27,$U32&amp;"*",'Rozpočet projektu'!$C$10:$C$27,AL$1)</f>
        <v>0</v>
      </c>
      <c r="AM32" s="73">
        <f>SUMIFS('Rozpočet projektu'!$G$10:$G$27,'Rozpočet projektu'!$I$10:$I$27,$U32&amp;"*",'Rozpočet projektu'!$C$10:$C$27,AM$1)</f>
        <v>0</v>
      </c>
      <c r="AN32" s="73">
        <f>SUMIFS('Rozpočet projektu'!$G$10:$G$27,'Rozpočet projektu'!$I$10:$I$27,$U32&amp;"*",'Rozpočet projektu'!$C$10:$C$27,AN$1)</f>
        <v>0</v>
      </c>
      <c r="AO32" s="73">
        <f>SUMIFS('Rozpočet projektu'!$G$10:$G$27,'Rozpočet projektu'!$I$10:$I$27,$U32&amp;"*",'Rozpočet projektu'!$C$10:$C$27,AO$1)</f>
        <v>0</v>
      </c>
      <c r="AP32" s="73">
        <f>SUMIFS('Rozpočet projektu'!$G$10:$G$27,'Rozpočet projektu'!$I$10:$I$27,$U32&amp;"*",'Rozpočet projektu'!$C$10:$C$27,AP$1)</f>
        <v>0</v>
      </c>
      <c r="AQ32" s="73">
        <f>SUMIFS('Rozpočet projektu'!$G$10:$G$27,'Rozpočet projektu'!$I$10:$I$27,$U32&amp;"*",'Rozpočet projektu'!$C$10:$C$27,AQ$1)</f>
        <v>0</v>
      </c>
      <c r="AR32" s="73">
        <f>SUMIFS('Rozpočet projektu'!$G$10:$G$27,'Rozpočet projektu'!$I$10:$I$27,$U32&amp;"*",'Rozpočet projektu'!$C$10:$C$27,AR$1)</f>
        <v>0</v>
      </c>
      <c r="AS32" s="73">
        <f>SUMIFS('Rozpočet projektu'!$G$10:$G$27,'Rozpočet projektu'!$I$10:$I$27,$U32&amp;"*",'Rozpočet projektu'!$C$10:$C$27,AS$1)</f>
        <v>0</v>
      </c>
      <c r="AT32" s="73">
        <f>SUMIFS('Rozpočet projektu'!$G$10:$G$27,'Rozpočet projektu'!$I$10:$I$27,$U32&amp;"*",'Rozpočet projektu'!$C$10:$C$27,AT$1)</f>
        <v>0</v>
      </c>
      <c r="AU32" s="73">
        <f>SUMIFS('Rozpočet projektu'!$G$10:$G$27,'Rozpočet projektu'!$I$10:$I$27,$U32&amp;"*",'Rozpočet projektu'!$C$10:$C$27,AU$1)</f>
        <v>0</v>
      </c>
      <c r="AV32" s="73">
        <f>SUMIFS('Rozpočet projektu'!$G$10:$G$27,'Rozpočet projektu'!$I$10:$I$27,$U32&amp;"*",'Rozpočet projektu'!$C$10:$C$27,AV$1)</f>
        <v>0</v>
      </c>
    </row>
    <row r="33" spans="1:48" ht="25.5" x14ac:dyDescent="0.2">
      <c r="A33" s="85" t="s">
        <v>72</v>
      </c>
      <c r="B33" s="74" t="s">
        <v>50</v>
      </c>
      <c r="C33" s="93">
        <f>SUMIFS('Rozpočet projektu'!$G$10:$G$5057,'Rozpočet projektu'!$I$10:$I$5057,$A33&amp;"*",'Rozpočet projektu'!$C$10:$C$5057,$B33)</f>
        <v>0</v>
      </c>
      <c r="D33" s="93" t="str">
        <f t="shared" si="5"/>
        <v/>
      </c>
      <c r="E33" s="93" t="str">
        <f t="shared" si="6"/>
        <v/>
      </c>
      <c r="F33" s="88"/>
      <c r="U33" s="73" t="s">
        <v>102</v>
      </c>
      <c r="V33" s="73">
        <f>SUMIFS('Rozpočet projektu'!$G$10:$G$27,'Rozpočet projektu'!$I$10:$I$27,$U33&amp;"*",'Rozpočet projektu'!$C$10:$C$27,V$1)</f>
        <v>0</v>
      </c>
      <c r="W33" s="73">
        <f>SUMIFS('Rozpočet projektu'!$G$10:$G$27,'Rozpočet projektu'!$I$10:$I$27,$U33&amp;"*",'Rozpočet projektu'!$C$10:$C$27,W$1)</f>
        <v>0</v>
      </c>
      <c r="X33" s="73">
        <f>SUMIFS('Rozpočet projektu'!$G$10:$G$27,'Rozpočet projektu'!$I$10:$I$27,$U33&amp;"*",'Rozpočet projektu'!$C$10:$C$27,X$1)</f>
        <v>0</v>
      </c>
      <c r="Y33" s="73">
        <f>SUMIFS('Rozpočet projektu'!$G$10:$G$27,'Rozpočet projektu'!$I$10:$I$27,$U33&amp;"*",'Rozpočet projektu'!$C$10:$C$27,Y$1)</f>
        <v>0</v>
      </c>
      <c r="Z33" s="73">
        <f>SUMIFS('Rozpočet projektu'!$G$10:$G$27,'Rozpočet projektu'!$I$10:$I$27,$U33&amp;"*",'Rozpočet projektu'!$C$10:$C$27,Z$1)</f>
        <v>0</v>
      </c>
      <c r="AA33" s="73">
        <f>SUMIFS('Rozpočet projektu'!$G$10:$G$27,'Rozpočet projektu'!$I$10:$I$27,$U33&amp;"*",'Rozpočet projektu'!$C$10:$C$27,AA$1)</f>
        <v>0</v>
      </c>
      <c r="AB33" s="73">
        <f>SUMIFS('Rozpočet projektu'!$G$10:$G$27,'Rozpočet projektu'!$I$10:$I$27,$U33&amp;"*",'Rozpočet projektu'!$C$10:$C$27,AB$1)</f>
        <v>0</v>
      </c>
      <c r="AC33" s="73">
        <f>SUMIFS('Rozpočet projektu'!$G$10:$G$27,'Rozpočet projektu'!$I$10:$I$27,$U33&amp;"*",'Rozpočet projektu'!$C$10:$C$27,AC$1)</f>
        <v>0</v>
      </c>
      <c r="AD33" s="73">
        <f>SUMIFS('Rozpočet projektu'!$G$10:$G$27,'Rozpočet projektu'!$I$10:$I$27,$U33&amp;"*",'Rozpočet projektu'!$C$10:$C$27,AD$1)</f>
        <v>0</v>
      </c>
      <c r="AE33" s="73">
        <f>SUMIFS('Rozpočet projektu'!$G$10:$G$27,'Rozpočet projektu'!$I$10:$I$27,$U33&amp;"*",'Rozpočet projektu'!$C$10:$C$27,AE$1)</f>
        <v>0</v>
      </c>
      <c r="AF33" s="73">
        <f>SUMIFS('Rozpočet projektu'!$G$10:$G$27,'Rozpočet projektu'!$I$10:$I$27,$U33&amp;"*",'Rozpočet projektu'!$C$10:$C$27,AF$1)</f>
        <v>0</v>
      </c>
      <c r="AG33" s="73">
        <f>SUMIFS('Rozpočet projektu'!$G$10:$G$27,'Rozpočet projektu'!$I$10:$I$27,$U33&amp;"*",'Rozpočet projektu'!$C$10:$C$27,AG$1)</f>
        <v>0</v>
      </c>
      <c r="AH33" s="73">
        <f>SUMIFS('Rozpočet projektu'!$G$10:$G$27,'Rozpočet projektu'!$I$10:$I$27,$U33&amp;"*",'Rozpočet projektu'!$C$10:$C$27,AH$1)</f>
        <v>0</v>
      </c>
      <c r="AI33" s="73">
        <f>SUMIFS('Rozpočet projektu'!$G$10:$G$27,'Rozpočet projektu'!$I$10:$I$27,$U33&amp;"*",'Rozpočet projektu'!$C$10:$C$27,AI$1)</f>
        <v>0</v>
      </c>
      <c r="AJ33" s="73">
        <f>SUMIFS('Rozpočet projektu'!$G$10:$G$27,'Rozpočet projektu'!$I$10:$I$27,$U33&amp;"*",'Rozpočet projektu'!$C$10:$C$27,AJ$1)</f>
        <v>0</v>
      </c>
      <c r="AK33" s="73">
        <f>SUMIFS('Rozpočet projektu'!$G$10:$G$27,'Rozpočet projektu'!$I$10:$I$27,$U33&amp;"*",'Rozpočet projektu'!$C$10:$C$27,AK$1)</f>
        <v>0</v>
      </c>
      <c r="AL33" s="73">
        <f>SUMIFS('Rozpočet projektu'!$G$10:$G$27,'Rozpočet projektu'!$I$10:$I$27,$U33&amp;"*",'Rozpočet projektu'!$C$10:$C$27,AL$1)</f>
        <v>0</v>
      </c>
      <c r="AM33" s="73">
        <f>SUMIFS('Rozpočet projektu'!$G$10:$G$27,'Rozpočet projektu'!$I$10:$I$27,$U33&amp;"*",'Rozpočet projektu'!$C$10:$C$27,AM$1)</f>
        <v>0</v>
      </c>
      <c r="AN33" s="73">
        <f>SUMIFS('Rozpočet projektu'!$G$10:$G$27,'Rozpočet projektu'!$I$10:$I$27,$U33&amp;"*",'Rozpočet projektu'!$C$10:$C$27,AN$1)</f>
        <v>0</v>
      </c>
      <c r="AO33" s="73">
        <f>SUMIFS('Rozpočet projektu'!$G$10:$G$27,'Rozpočet projektu'!$I$10:$I$27,$U33&amp;"*",'Rozpočet projektu'!$C$10:$C$27,AO$1)</f>
        <v>0</v>
      </c>
      <c r="AP33" s="73">
        <f>SUMIFS('Rozpočet projektu'!$G$10:$G$27,'Rozpočet projektu'!$I$10:$I$27,$U33&amp;"*",'Rozpočet projektu'!$C$10:$C$27,AP$1)</f>
        <v>0</v>
      </c>
      <c r="AQ33" s="73">
        <f>SUMIFS('Rozpočet projektu'!$G$10:$G$27,'Rozpočet projektu'!$I$10:$I$27,$U33&amp;"*",'Rozpočet projektu'!$C$10:$C$27,AQ$1)</f>
        <v>0</v>
      </c>
      <c r="AR33" s="73">
        <f>SUMIFS('Rozpočet projektu'!$G$10:$G$27,'Rozpočet projektu'!$I$10:$I$27,$U33&amp;"*",'Rozpočet projektu'!$C$10:$C$27,AR$1)</f>
        <v>0</v>
      </c>
      <c r="AS33" s="73">
        <f>SUMIFS('Rozpočet projektu'!$G$10:$G$27,'Rozpočet projektu'!$I$10:$I$27,$U33&amp;"*",'Rozpočet projektu'!$C$10:$C$27,AS$1)</f>
        <v>0</v>
      </c>
      <c r="AT33" s="73">
        <f>SUMIFS('Rozpočet projektu'!$G$10:$G$27,'Rozpočet projektu'!$I$10:$I$27,$U33&amp;"*",'Rozpočet projektu'!$C$10:$C$27,AT$1)</f>
        <v>0</v>
      </c>
      <c r="AU33" s="73">
        <f>SUMIFS('Rozpočet projektu'!$G$10:$G$27,'Rozpočet projektu'!$I$10:$I$27,$U33&amp;"*",'Rozpočet projektu'!$C$10:$C$27,AU$1)</f>
        <v>0</v>
      </c>
      <c r="AV33" s="73">
        <f>SUMIFS('Rozpočet projektu'!$G$10:$G$27,'Rozpočet projektu'!$I$10:$I$27,$U33&amp;"*",'Rozpočet projektu'!$C$10:$C$27,AV$1)</f>
        <v>0</v>
      </c>
    </row>
    <row r="34" spans="1:48" ht="25.5" x14ac:dyDescent="0.2">
      <c r="A34" s="85" t="s">
        <v>72</v>
      </c>
      <c r="B34" s="74" t="s">
        <v>51</v>
      </c>
      <c r="C34" s="93">
        <f>SUMIFS('Rozpočet projektu'!$G$10:$G$5057,'Rozpočet projektu'!$I$10:$I$5057,$A34&amp;"*",'Rozpočet projektu'!$C$10:$C$5057,$B34)</f>
        <v>0</v>
      </c>
      <c r="D34" s="93" t="str">
        <f t="shared" si="5"/>
        <v/>
      </c>
      <c r="E34" s="93" t="str">
        <f t="shared" si="6"/>
        <v/>
      </c>
      <c r="F34" s="88"/>
      <c r="U34" s="73" t="s">
        <v>103</v>
      </c>
      <c r="V34" s="73">
        <f>SUMIFS('Rozpočet projektu'!$G$10:$G$27,'Rozpočet projektu'!$I$10:$I$27,$U34&amp;"*",'Rozpočet projektu'!$C$10:$C$27,V$1)</f>
        <v>0</v>
      </c>
      <c r="W34" s="73">
        <f>SUMIFS('Rozpočet projektu'!$G$10:$G$27,'Rozpočet projektu'!$I$10:$I$27,$U34&amp;"*",'Rozpočet projektu'!$C$10:$C$27,W$1)</f>
        <v>0</v>
      </c>
      <c r="X34" s="73">
        <f>SUMIFS('Rozpočet projektu'!$G$10:$G$27,'Rozpočet projektu'!$I$10:$I$27,$U34&amp;"*",'Rozpočet projektu'!$C$10:$C$27,X$1)</f>
        <v>0</v>
      </c>
      <c r="Y34" s="73">
        <f>SUMIFS('Rozpočet projektu'!$G$10:$G$27,'Rozpočet projektu'!$I$10:$I$27,$U34&amp;"*",'Rozpočet projektu'!$C$10:$C$27,Y$1)</f>
        <v>0</v>
      </c>
      <c r="Z34" s="73">
        <f>SUMIFS('Rozpočet projektu'!$G$10:$G$27,'Rozpočet projektu'!$I$10:$I$27,$U34&amp;"*",'Rozpočet projektu'!$C$10:$C$27,Z$1)</f>
        <v>0</v>
      </c>
      <c r="AA34" s="73">
        <f>SUMIFS('Rozpočet projektu'!$G$10:$G$27,'Rozpočet projektu'!$I$10:$I$27,$U34&amp;"*",'Rozpočet projektu'!$C$10:$C$27,AA$1)</f>
        <v>0</v>
      </c>
      <c r="AB34" s="73">
        <f>SUMIFS('Rozpočet projektu'!$G$10:$G$27,'Rozpočet projektu'!$I$10:$I$27,$U34&amp;"*",'Rozpočet projektu'!$C$10:$C$27,AB$1)</f>
        <v>0</v>
      </c>
      <c r="AC34" s="73">
        <f>SUMIFS('Rozpočet projektu'!$G$10:$G$27,'Rozpočet projektu'!$I$10:$I$27,$U34&amp;"*",'Rozpočet projektu'!$C$10:$C$27,AC$1)</f>
        <v>0</v>
      </c>
      <c r="AD34" s="73">
        <f>SUMIFS('Rozpočet projektu'!$G$10:$G$27,'Rozpočet projektu'!$I$10:$I$27,$U34&amp;"*",'Rozpočet projektu'!$C$10:$C$27,AD$1)</f>
        <v>0</v>
      </c>
      <c r="AE34" s="73">
        <f>SUMIFS('Rozpočet projektu'!$G$10:$G$27,'Rozpočet projektu'!$I$10:$I$27,$U34&amp;"*",'Rozpočet projektu'!$C$10:$C$27,AE$1)</f>
        <v>0</v>
      </c>
      <c r="AF34" s="73">
        <f>SUMIFS('Rozpočet projektu'!$G$10:$G$27,'Rozpočet projektu'!$I$10:$I$27,$U34&amp;"*",'Rozpočet projektu'!$C$10:$C$27,AF$1)</f>
        <v>0</v>
      </c>
      <c r="AG34" s="73">
        <f>SUMIFS('Rozpočet projektu'!$G$10:$G$27,'Rozpočet projektu'!$I$10:$I$27,$U34&amp;"*",'Rozpočet projektu'!$C$10:$C$27,AG$1)</f>
        <v>0</v>
      </c>
      <c r="AH34" s="73">
        <f>SUMIFS('Rozpočet projektu'!$G$10:$G$27,'Rozpočet projektu'!$I$10:$I$27,$U34&amp;"*",'Rozpočet projektu'!$C$10:$C$27,AH$1)</f>
        <v>0</v>
      </c>
      <c r="AI34" s="73">
        <f>SUMIFS('Rozpočet projektu'!$G$10:$G$27,'Rozpočet projektu'!$I$10:$I$27,$U34&amp;"*",'Rozpočet projektu'!$C$10:$C$27,AI$1)</f>
        <v>0</v>
      </c>
      <c r="AJ34" s="73">
        <f>SUMIFS('Rozpočet projektu'!$G$10:$G$27,'Rozpočet projektu'!$I$10:$I$27,$U34&amp;"*",'Rozpočet projektu'!$C$10:$C$27,AJ$1)</f>
        <v>0</v>
      </c>
      <c r="AK34" s="73">
        <f>SUMIFS('Rozpočet projektu'!$G$10:$G$27,'Rozpočet projektu'!$I$10:$I$27,$U34&amp;"*",'Rozpočet projektu'!$C$10:$C$27,AK$1)</f>
        <v>0</v>
      </c>
      <c r="AL34" s="73">
        <f>SUMIFS('Rozpočet projektu'!$G$10:$G$27,'Rozpočet projektu'!$I$10:$I$27,$U34&amp;"*",'Rozpočet projektu'!$C$10:$C$27,AL$1)</f>
        <v>0</v>
      </c>
      <c r="AM34" s="73">
        <f>SUMIFS('Rozpočet projektu'!$G$10:$G$27,'Rozpočet projektu'!$I$10:$I$27,$U34&amp;"*",'Rozpočet projektu'!$C$10:$C$27,AM$1)</f>
        <v>0</v>
      </c>
      <c r="AN34" s="73">
        <f>SUMIFS('Rozpočet projektu'!$G$10:$G$27,'Rozpočet projektu'!$I$10:$I$27,$U34&amp;"*",'Rozpočet projektu'!$C$10:$C$27,AN$1)</f>
        <v>0</v>
      </c>
      <c r="AO34" s="73">
        <f>SUMIFS('Rozpočet projektu'!$G$10:$G$27,'Rozpočet projektu'!$I$10:$I$27,$U34&amp;"*",'Rozpočet projektu'!$C$10:$C$27,AO$1)</f>
        <v>0</v>
      </c>
      <c r="AP34" s="73">
        <f>SUMIFS('Rozpočet projektu'!$G$10:$G$27,'Rozpočet projektu'!$I$10:$I$27,$U34&amp;"*",'Rozpočet projektu'!$C$10:$C$27,AP$1)</f>
        <v>0</v>
      </c>
      <c r="AQ34" s="73">
        <f>SUMIFS('Rozpočet projektu'!$G$10:$G$27,'Rozpočet projektu'!$I$10:$I$27,$U34&amp;"*",'Rozpočet projektu'!$C$10:$C$27,AQ$1)</f>
        <v>0</v>
      </c>
      <c r="AR34" s="73">
        <f>SUMIFS('Rozpočet projektu'!$G$10:$G$27,'Rozpočet projektu'!$I$10:$I$27,$U34&amp;"*",'Rozpočet projektu'!$C$10:$C$27,AR$1)</f>
        <v>0</v>
      </c>
      <c r="AS34" s="73">
        <f>SUMIFS('Rozpočet projektu'!$G$10:$G$27,'Rozpočet projektu'!$I$10:$I$27,$U34&amp;"*",'Rozpočet projektu'!$C$10:$C$27,AS$1)</f>
        <v>0</v>
      </c>
      <c r="AT34" s="73">
        <f>SUMIFS('Rozpočet projektu'!$G$10:$G$27,'Rozpočet projektu'!$I$10:$I$27,$U34&amp;"*",'Rozpočet projektu'!$C$10:$C$27,AT$1)</f>
        <v>0</v>
      </c>
      <c r="AU34" s="73">
        <f>SUMIFS('Rozpočet projektu'!$G$10:$G$27,'Rozpočet projektu'!$I$10:$I$27,$U34&amp;"*",'Rozpočet projektu'!$C$10:$C$27,AU$1)</f>
        <v>0</v>
      </c>
      <c r="AV34" s="73">
        <f>SUMIFS('Rozpočet projektu'!$G$10:$G$27,'Rozpočet projektu'!$I$10:$I$27,$U34&amp;"*",'Rozpočet projektu'!$C$10:$C$27,AV$1)</f>
        <v>0</v>
      </c>
    </row>
    <row r="35" spans="1:48" x14ac:dyDescent="0.2">
      <c r="A35" s="85" t="s">
        <v>72</v>
      </c>
      <c r="B35" s="74" t="s">
        <v>52</v>
      </c>
      <c r="C35" s="93">
        <f>SUMIFS('Rozpočet projektu'!$G$10:$G$5057,'Rozpočet projektu'!$I$10:$I$5057,$A35&amp;"*",'Rozpočet projektu'!$C$10:$C$5057,$B35)</f>
        <v>0</v>
      </c>
      <c r="D35" s="93" t="str">
        <f t="shared" si="5"/>
        <v/>
      </c>
      <c r="E35" s="93" t="str">
        <f t="shared" si="6"/>
        <v/>
      </c>
      <c r="F35" s="88"/>
      <c r="U35" s="73" t="s">
        <v>104</v>
      </c>
      <c r="V35" s="73">
        <f>SUMIFS('Rozpočet projektu'!$G$10:$G$27,'Rozpočet projektu'!$I$10:$I$27,$U35&amp;"*",'Rozpočet projektu'!$C$10:$C$27,V$1)</f>
        <v>0</v>
      </c>
      <c r="W35" s="73">
        <f>SUMIFS('Rozpočet projektu'!$G$10:$G$27,'Rozpočet projektu'!$I$10:$I$27,$U35&amp;"*",'Rozpočet projektu'!$C$10:$C$27,W$1)</f>
        <v>0</v>
      </c>
      <c r="X35" s="73">
        <f>SUMIFS('Rozpočet projektu'!$G$10:$G$27,'Rozpočet projektu'!$I$10:$I$27,$U35&amp;"*",'Rozpočet projektu'!$C$10:$C$27,X$1)</f>
        <v>0</v>
      </c>
      <c r="Y35" s="73">
        <f>SUMIFS('Rozpočet projektu'!$G$10:$G$27,'Rozpočet projektu'!$I$10:$I$27,$U35&amp;"*",'Rozpočet projektu'!$C$10:$C$27,Y$1)</f>
        <v>0</v>
      </c>
      <c r="Z35" s="73">
        <f>SUMIFS('Rozpočet projektu'!$G$10:$G$27,'Rozpočet projektu'!$I$10:$I$27,$U35&amp;"*",'Rozpočet projektu'!$C$10:$C$27,Z$1)</f>
        <v>0</v>
      </c>
      <c r="AA35" s="73">
        <f>SUMIFS('Rozpočet projektu'!$G$10:$G$27,'Rozpočet projektu'!$I$10:$I$27,$U35&amp;"*",'Rozpočet projektu'!$C$10:$C$27,AA$1)</f>
        <v>0</v>
      </c>
      <c r="AB35" s="73">
        <f>SUMIFS('Rozpočet projektu'!$G$10:$G$27,'Rozpočet projektu'!$I$10:$I$27,$U35&amp;"*",'Rozpočet projektu'!$C$10:$C$27,AB$1)</f>
        <v>0</v>
      </c>
      <c r="AC35" s="73">
        <f>SUMIFS('Rozpočet projektu'!$G$10:$G$27,'Rozpočet projektu'!$I$10:$I$27,$U35&amp;"*",'Rozpočet projektu'!$C$10:$C$27,AC$1)</f>
        <v>0</v>
      </c>
      <c r="AD35" s="73">
        <f>SUMIFS('Rozpočet projektu'!$G$10:$G$27,'Rozpočet projektu'!$I$10:$I$27,$U35&amp;"*",'Rozpočet projektu'!$C$10:$C$27,AD$1)</f>
        <v>0</v>
      </c>
      <c r="AE35" s="73">
        <f>SUMIFS('Rozpočet projektu'!$G$10:$G$27,'Rozpočet projektu'!$I$10:$I$27,$U35&amp;"*",'Rozpočet projektu'!$C$10:$C$27,AE$1)</f>
        <v>0</v>
      </c>
      <c r="AF35" s="73">
        <f>SUMIFS('Rozpočet projektu'!$G$10:$G$27,'Rozpočet projektu'!$I$10:$I$27,$U35&amp;"*",'Rozpočet projektu'!$C$10:$C$27,AF$1)</f>
        <v>0</v>
      </c>
      <c r="AG35" s="73">
        <f>SUMIFS('Rozpočet projektu'!$G$10:$G$27,'Rozpočet projektu'!$I$10:$I$27,$U35&amp;"*",'Rozpočet projektu'!$C$10:$C$27,AG$1)</f>
        <v>0</v>
      </c>
      <c r="AH35" s="73">
        <f>SUMIFS('Rozpočet projektu'!$G$10:$G$27,'Rozpočet projektu'!$I$10:$I$27,$U35&amp;"*",'Rozpočet projektu'!$C$10:$C$27,AH$1)</f>
        <v>0</v>
      </c>
      <c r="AI35" s="73">
        <f>SUMIFS('Rozpočet projektu'!$G$10:$G$27,'Rozpočet projektu'!$I$10:$I$27,$U35&amp;"*",'Rozpočet projektu'!$C$10:$C$27,AI$1)</f>
        <v>0</v>
      </c>
      <c r="AJ35" s="73">
        <f>SUMIFS('Rozpočet projektu'!$G$10:$G$27,'Rozpočet projektu'!$I$10:$I$27,$U35&amp;"*",'Rozpočet projektu'!$C$10:$C$27,AJ$1)</f>
        <v>0</v>
      </c>
      <c r="AK35" s="73">
        <f>SUMIFS('Rozpočet projektu'!$G$10:$G$27,'Rozpočet projektu'!$I$10:$I$27,$U35&amp;"*",'Rozpočet projektu'!$C$10:$C$27,AK$1)</f>
        <v>0</v>
      </c>
      <c r="AL35" s="73">
        <f>SUMIFS('Rozpočet projektu'!$G$10:$G$27,'Rozpočet projektu'!$I$10:$I$27,$U35&amp;"*",'Rozpočet projektu'!$C$10:$C$27,AL$1)</f>
        <v>0</v>
      </c>
      <c r="AM35" s="73">
        <f>SUMIFS('Rozpočet projektu'!$G$10:$G$27,'Rozpočet projektu'!$I$10:$I$27,$U35&amp;"*",'Rozpočet projektu'!$C$10:$C$27,AM$1)</f>
        <v>0</v>
      </c>
      <c r="AN35" s="73">
        <f>SUMIFS('Rozpočet projektu'!$G$10:$G$27,'Rozpočet projektu'!$I$10:$I$27,$U35&amp;"*",'Rozpočet projektu'!$C$10:$C$27,AN$1)</f>
        <v>0</v>
      </c>
      <c r="AO35" s="73">
        <f>SUMIFS('Rozpočet projektu'!$G$10:$G$27,'Rozpočet projektu'!$I$10:$I$27,$U35&amp;"*",'Rozpočet projektu'!$C$10:$C$27,AO$1)</f>
        <v>0</v>
      </c>
      <c r="AP35" s="73">
        <f>SUMIFS('Rozpočet projektu'!$G$10:$G$27,'Rozpočet projektu'!$I$10:$I$27,$U35&amp;"*",'Rozpočet projektu'!$C$10:$C$27,AP$1)</f>
        <v>0</v>
      </c>
      <c r="AQ35" s="73">
        <f>SUMIFS('Rozpočet projektu'!$G$10:$G$27,'Rozpočet projektu'!$I$10:$I$27,$U35&amp;"*",'Rozpočet projektu'!$C$10:$C$27,AQ$1)</f>
        <v>0</v>
      </c>
      <c r="AR35" s="73">
        <f>SUMIFS('Rozpočet projektu'!$G$10:$G$27,'Rozpočet projektu'!$I$10:$I$27,$U35&amp;"*",'Rozpočet projektu'!$C$10:$C$27,AR$1)</f>
        <v>0</v>
      </c>
      <c r="AS35" s="73">
        <f>SUMIFS('Rozpočet projektu'!$G$10:$G$27,'Rozpočet projektu'!$I$10:$I$27,$U35&amp;"*",'Rozpočet projektu'!$C$10:$C$27,AS$1)</f>
        <v>0</v>
      </c>
      <c r="AT35" s="73">
        <f>SUMIFS('Rozpočet projektu'!$G$10:$G$27,'Rozpočet projektu'!$I$10:$I$27,$U35&amp;"*",'Rozpočet projektu'!$C$10:$C$27,AT$1)</f>
        <v>0</v>
      </c>
      <c r="AU35" s="73">
        <f>SUMIFS('Rozpočet projektu'!$G$10:$G$27,'Rozpočet projektu'!$I$10:$I$27,$U35&amp;"*",'Rozpočet projektu'!$C$10:$C$27,AU$1)</f>
        <v>0</v>
      </c>
      <c r="AV35" s="73">
        <f>SUMIFS('Rozpočet projektu'!$G$10:$G$27,'Rozpočet projektu'!$I$10:$I$27,$U35&amp;"*",'Rozpočet projektu'!$C$10:$C$27,AV$1)</f>
        <v>0</v>
      </c>
    </row>
    <row r="36" spans="1:48" x14ac:dyDescent="0.2">
      <c r="A36" s="85" t="s">
        <v>72</v>
      </c>
      <c r="B36" s="74" t="s">
        <v>53</v>
      </c>
      <c r="C36" s="93">
        <f>SUMIFS('Rozpočet projektu'!$G$10:$G$5057,'Rozpočet projektu'!$I$10:$I$5057,$A36&amp;"*",'Rozpočet projektu'!$C$10:$C$5057,$B36)</f>
        <v>0</v>
      </c>
      <c r="D36" s="93" t="str">
        <f t="shared" si="5"/>
        <v/>
      </c>
      <c r="E36" s="93" t="str">
        <f t="shared" si="6"/>
        <v/>
      </c>
      <c r="F36" s="88"/>
      <c r="U36" s="73" t="s">
        <v>105</v>
      </c>
      <c r="V36" s="73">
        <f>SUMIFS('Rozpočet projektu'!$G$10:$G$27,'Rozpočet projektu'!$I$10:$I$27,$U36&amp;"*",'Rozpočet projektu'!$C$10:$C$27,V$1)</f>
        <v>0</v>
      </c>
      <c r="W36" s="73">
        <f>SUMIFS('Rozpočet projektu'!$G$10:$G$27,'Rozpočet projektu'!$I$10:$I$27,$U36&amp;"*",'Rozpočet projektu'!$C$10:$C$27,W$1)</f>
        <v>0</v>
      </c>
      <c r="X36" s="73">
        <f>SUMIFS('Rozpočet projektu'!$G$10:$G$27,'Rozpočet projektu'!$I$10:$I$27,$U36&amp;"*",'Rozpočet projektu'!$C$10:$C$27,X$1)</f>
        <v>0</v>
      </c>
      <c r="Y36" s="73">
        <f>SUMIFS('Rozpočet projektu'!$G$10:$G$27,'Rozpočet projektu'!$I$10:$I$27,$U36&amp;"*",'Rozpočet projektu'!$C$10:$C$27,Y$1)</f>
        <v>0</v>
      </c>
      <c r="Z36" s="73">
        <f>SUMIFS('Rozpočet projektu'!$G$10:$G$27,'Rozpočet projektu'!$I$10:$I$27,$U36&amp;"*",'Rozpočet projektu'!$C$10:$C$27,Z$1)</f>
        <v>0</v>
      </c>
      <c r="AA36" s="73">
        <f>SUMIFS('Rozpočet projektu'!$G$10:$G$27,'Rozpočet projektu'!$I$10:$I$27,$U36&amp;"*",'Rozpočet projektu'!$C$10:$C$27,AA$1)</f>
        <v>0</v>
      </c>
      <c r="AB36" s="73">
        <f>SUMIFS('Rozpočet projektu'!$G$10:$G$27,'Rozpočet projektu'!$I$10:$I$27,$U36&amp;"*",'Rozpočet projektu'!$C$10:$C$27,AB$1)</f>
        <v>0</v>
      </c>
      <c r="AC36" s="73">
        <f>SUMIFS('Rozpočet projektu'!$G$10:$G$27,'Rozpočet projektu'!$I$10:$I$27,$U36&amp;"*",'Rozpočet projektu'!$C$10:$C$27,AC$1)</f>
        <v>0</v>
      </c>
      <c r="AD36" s="73">
        <f>SUMIFS('Rozpočet projektu'!$G$10:$G$27,'Rozpočet projektu'!$I$10:$I$27,$U36&amp;"*",'Rozpočet projektu'!$C$10:$C$27,AD$1)</f>
        <v>0</v>
      </c>
      <c r="AE36" s="73">
        <f>SUMIFS('Rozpočet projektu'!$G$10:$G$27,'Rozpočet projektu'!$I$10:$I$27,$U36&amp;"*",'Rozpočet projektu'!$C$10:$C$27,AE$1)</f>
        <v>0</v>
      </c>
      <c r="AF36" s="73">
        <f>SUMIFS('Rozpočet projektu'!$G$10:$G$27,'Rozpočet projektu'!$I$10:$I$27,$U36&amp;"*",'Rozpočet projektu'!$C$10:$C$27,AF$1)</f>
        <v>0</v>
      </c>
      <c r="AG36" s="73">
        <f>SUMIFS('Rozpočet projektu'!$G$10:$G$27,'Rozpočet projektu'!$I$10:$I$27,$U36&amp;"*",'Rozpočet projektu'!$C$10:$C$27,AG$1)</f>
        <v>0</v>
      </c>
      <c r="AH36" s="73">
        <f>SUMIFS('Rozpočet projektu'!$G$10:$G$27,'Rozpočet projektu'!$I$10:$I$27,$U36&amp;"*",'Rozpočet projektu'!$C$10:$C$27,AH$1)</f>
        <v>0</v>
      </c>
      <c r="AI36" s="73">
        <f>SUMIFS('Rozpočet projektu'!$G$10:$G$27,'Rozpočet projektu'!$I$10:$I$27,$U36&amp;"*",'Rozpočet projektu'!$C$10:$C$27,AI$1)</f>
        <v>0</v>
      </c>
      <c r="AJ36" s="73">
        <f>SUMIFS('Rozpočet projektu'!$G$10:$G$27,'Rozpočet projektu'!$I$10:$I$27,$U36&amp;"*",'Rozpočet projektu'!$C$10:$C$27,AJ$1)</f>
        <v>0</v>
      </c>
      <c r="AK36" s="73">
        <f>SUMIFS('Rozpočet projektu'!$G$10:$G$27,'Rozpočet projektu'!$I$10:$I$27,$U36&amp;"*",'Rozpočet projektu'!$C$10:$C$27,AK$1)</f>
        <v>0</v>
      </c>
      <c r="AL36" s="73">
        <f>SUMIFS('Rozpočet projektu'!$G$10:$G$27,'Rozpočet projektu'!$I$10:$I$27,$U36&amp;"*",'Rozpočet projektu'!$C$10:$C$27,AL$1)</f>
        <v>0</v>
      </c>
      <c r="AM36" s="73">
        <f>SUMIFS('Rozpočet projektu'!$G$10:$G$27,'Rozpočet projektu'!$I$10:$I$27,$U36&amp;"*",'Rozpočet projektu'!$C$10:$C$27,AM$1)</f>
        <v>0</v>
      </c>
      <c r="AN36" s="73">
        <f>SUMIFS('Rozpočet projektu'!$G$10:$G$27,'Rozpočet projektu'!$I$10:$I$27,$U36&amp;"*",'Rozpočet projektu'!$C$10:$C$27,AN$1)</f>
        <v>0</v>
      </c>
      <c r="AO36" s="73">
        <f>SUMIFS('Rozpočet projektu'!$G$10:$G$27,'Rozpočet projektu'!$I$10:$I$27,$U36&amp;"*",'Rozpočet projektu'!$C$10:$C$27,AO$1)</f>
        <v>0</v>
      </c>
      <c r="AP36" s="73">
        <f>SUMIFS('Rozpočet projektu'!$G$10:$G$27,'Rozpočet projektu'!$I$10:$I$27,$U36&amp;"*",'Rozpočet projektu'!$C$10:$C$27,AP$1)</f>
        <v>0</v>
      </c>
      <c r="AQ36" s="73">
        <f>SUMIFS('Rozpočet projektu'!$G$10:$G$27,'Rozpočet projektu'!$I$10:$I$27,$U36&amp;"*",'Rozpočet projektu'!$C$10:$C$27,AQ$1)</f>
        <v>0</v>
      </c>
      <c r="AR36" s="73">
        <f>SUMIFS('Rozpočet projektu'!$G$10:$G$27,'Rozpočet projektu'!$I$10:$I$27,$U36&amp;"*",'Rozpočet projektu'!$C$10:$C$27,AR$1)</f>
        <v>0</v>
      </c>
      <c r="AS36" s="73">
        <f>SUMIFS('Rozpočet projektu'!$G$10:$G$27,'Rozpočet projektu'!$I$10:$I$27,$U36&amp;"*",'Rozpočet projektu'!$C$10:$C$27,AS$1)</f>
        <v>0</v>
      </c>
      <c r="AT36" s="73">
        <f>SUMIFS('Rozpočet projektu'!$G$10:$G$27,'Rozpočet projektu'!$I$10:$I$27,$U36&amp;"*",'Rozpočet projektu'!$C$10:$C$27,AT$1)</f>
        <v>0</v>
      </c>
      <c r="AU36" s="73">
        <f>SUMIFS('Rozpočet projektu'!$G$10:$G$27,'Rozpočet projektu'!$I$10:$I$27,$U36&amp;"*",'Rozpočet projektu'!$C$10:$C$27,AU$1)</f>
        <v>0</v>
      </c>
      <c r="AV36" s="73">
        <f>SUMIFS('Rozpočet projektu'!$G$10:$G$27,'Rozpočet projektu'!$I$10:$I$27,$U36&amp;"*",'Rozpočet projektu'!$C$10:$C$27,AV$1)</f>
        <v>0</v>
      </c>
    </row>
    <row r="37" spans="1:48" x14ac:dyDescent="0.2">
      <c r="A37" s="85" t="s">
        <v>72</v>
      </c>
      <c r="B37" s="85" t="s">
        <v>43</v>
      </c>
      <c r="C37" s="93">
        <f>SUMIFS('Rozpočet projektu'!$G$10:$G$5057,'Rozpočet projektu'!$I$10:$I$5057,$A37&amp;"*",'Rozpočet projektu'!$C$10:$C$5057,$B37)</f>
        <v>0</v>
      </c>
      <c r="D37" s="93" t="str">
        <f t="shared" si="5"/>
        <v/>
      </c>
      <c r="E37" s="93" t="str">
        <f t="shared" si="6"/>
        <v/>
      </c>
      <c r="F37" s="88"/>
      <c r="U37" s="73" t="s">
        <v>106</v>
      </c>
      <c r="V37" s="73">
        <f>SUMIFS('Rozpočet projektu'!$G$10:$G$27,'Rozpočet projektu'!$I$10:$I$27,$U37&amp;"*",'Rozpočet projektu'!$C$10:$C$27,V$1)</f>
        <v>0</v>
      </c>
      <c r="W37" s="73">
        <f>SUMIFS('Rozpočet projektu'!$G$10:$G$27,'Rozpočet projektu'!$I$10:$I$27,$U37&amp;"*",'Rozpočet projektu'!$C$10:$C$27,W$1)</f>
        <v>0</v>
      </c>
      <c r="X37" s="73">
        <f>SUMIFS('Rozpočet projektu'!$G$10:$G$27,'Rozpočet projektu'!$I$10:$I$27,$U37&amp;"*",'Rozpočet projektu'!$C$10:$C$27,X$1)</f>
        <v>0</v>
      </c>
      <c r="Y37" s="73">
        <f>SUMIFS('Rozpočet projektu'!$G$10:$G$27,'Rozpočet projektu'!$I$10:$I$27,$U37&amp;"*",'Rozpočet projektu'!$C$10:$C$27,Y$1)</f>
        <v>0</v>
      </c>
      <c r="Z37" s="73">
        <f>SUMIFS('Rozpočet projektu'!$G$10:$G$27,'Rozpočet projektu'!$I$10:$I$27,$U37&amp;"*",'Rozpočet projektu'!$C$10:$C$27,Z$1)</f>
        <v>0</v>
      </c>
      <c r="AA37" s="73">
        <f>SUMIFS('Rozpočet projektu'!$G$10:$G$27,'Rozpočet projektu'!$I$10:$I$27,$U37&amp;"*",'Rozpočet projektu'!$C$10:$C$27,AA$1)</f>
        <v>0</v>
      </c>
      <c r="AB37" s="73">
        <f>SUMIFS('Rozpočet projektu'!$G$10:$G$27,'Rozpočet projektu'!$I$10:$I$27,$U37&amp;"*",'Rozpočet projektu'!$C$10:$C$27,AB$1)</f>
        <v>0</v>
      </c>
      <c r="AC37" s="73">
        <f>SUMIFS('Rozpočet projektu'!$G$10:$G$27,'Rozpočet projektu'!$I$10:$I$27,$U37&amp;"*",'Rozpočet projektu'!$C$10:$C$27,AC$1)</f>
        <v>0</v>
      </c>
      <c r="AD37" s="73">
        <f>SUMIFS('Rozpočet projektu'!$G$10:$G$27,'Rozpočet projektu'!$I$10:$I$27,$U37&amp;"*",'Rozpočet projektu'!$C$10:$C$27,AD$1)</f>
        <v>0</v>
      </c>
      <c r="AE37" s="73">
        <f>SUMIFS('Rozpočet projektu'!$G$10:$G$27,'Rozpočet projektu'!$I$10:$I$27,$U37&amp;"*",'Rozpočet projektu'!$C$10:$C$27,AE$1)</f>
        <v>0</v>
      </c>
      <c r="AF37" s="73">
        <f>SUMIFS('Rozpočet projektu'!$G$10:$G$27,'Rozpočet projektu'!$I$10:$I$27,$U37&amp;"*",'Rozpočet projektu'!$C$10:$C$27,AF$1)</f>
        <v>0</v>
      </c>
      <c r="AG37" s="73">
        <f>SUMIFS('Rozpočet projektu'!$G$10:$G$27,'Rozpočet projektu'!$I$10:$I$27,$U37&amp;"*",'Rozpočet projektu'!$C$10:$C$27,AG$1)</f>
        <v>0</v>
      </c>
      <c r="AH37" s="73">
        <f>SUMIFS('Rozpočet projektu'!$G$10:$G$27,'Rozpočet projektu'!$I$10:$I$27,$U37&amp;"*",'Rozpočet projektu'!$C$10:$C$27,AH$1)</f>
        <v>0</v>
      </c>
      <c r="AI37" s="73">
        <f>SUMIFS('Rozpočet projektu'!$G$10:$G$27,'Rozpočet projektu'!$I$10:$I$27,$U37&amp;"*",'Rozpočet projektu'!$C$10:$C$27,AI$1)</f>
        <v>0</v>
      </c>
      <c r="AJ37" s="73">
        <f>SUMIFS('Rozpočet projektu'!$G$10:$G$27,'Rozpočet projektu'!$I$10:$I$27,$U37&amp;"*",'Rozpočet projektu'!$C$10:$C$27,AJ$1)</f>
        <v>0</v>
      </c>
      <c r="AK37" s="73">
        <f>SUMIFS('Rozpočet projektu'!$G$10:$G$27,'Rozpočet projektu'!$I$10:$I$27,$U37&amp;"*",'Rozpočet projektu'!$C$10:$C$27,AK$1)</f>
        <v>0</v>
      </c>
      <c r="AL37" s="73">
        <f>SUMIFS('Rozpočet projektu'!$G$10:$G$27,'Rozpočet projektu'!$I$10:$I$27,$U37&amp;"*",'Rozpočet projektu'!$C$10:$C$27,AL$1)</f>
        <v>0</v>
      </c>
      <c r="AM37" s="73">
        <f>SUMIFS('Rozpočet projektu'!$G$10:$G$27,'Rozpočet projektu'!$I$10:$I$27,$U37&amp;"*",'Rozpočet projektu'!$C$10:$C$27,AM$1)</f>
        <v>0</v>
      </c>
      <c r="AN37" s="73">
        <f>SUMIFS('Rozpočet projektu'!$G$10:$G$27,'Rozpočet projektu'!$I$10:$I$27,$U37&amp;"*",'Rozpočet projektu'!$C$10:$C$27,AN$1)</f>
        <v>0</v>
      </c>
      <c r="AO37" s="73">
        <f>SUMIFS('Rozpočet projektu'!$G$10:$G$27,'Rozpočet projektu'!$I$10:$I$27,$U37&amp;"*",'Rozpočet projektu'!$C$10:$C$27,AO$1)</f>
        <v>0</v>
      </c>
      <c r="AP37" s="73">
        <f>SUMIFS('Rozpočet projektu'!$G$10:$G$27,'Rozpočet projektu'!$I$10:$I$27,$U37&amp;"*",'Rozpočet projektu'!$C$10:$C$27,AP$1)</f>
        <v>0</v>
      </c>
      <c r="AQ37" s="73">
        <f>SUMIFS('Rozpočet projektu'!$G$10:$G$27,'Rozpočet projektu'!$I$10:$I$27,$U37&amp;"*",'Rozpočet projektu'!$C$10:$C$27,AQ$1)</f>
        <v>0</v>
      </c>
      <c r="AR37" s="73">
        <f>SUMIFS('Rozpočet projektu'!$G$10:$G$27,'Rozpočet projektu'!$I$10:$I$27,$U37&amp;"*",'Rozpočet projektu'!$C$10:$C$27,AR$1)</f>
        <v>0</v>
      </c>
      <c r="AS37" s="73">
        <f>SUMIFS('Rozpočet projektu'!$G$10:$G$27,'Rozpočet projektu'!$I$10:$I$27,$U37&amp;"*",'Rozpočet projektu'!$C$10:$C$27,AS$1)</f>
        <v>0</v>
      </c>
      <c r="AT37" s="73">
        <f>SUMIFS('Rozpočet projektu'!$G$10:$G$27,'Rozpočet projektu'!$I$10:$I$27,$U37&amp;"*",'Rozpočet projektu'!$C$10:$C$27,AT$1)</f>
        <v>0</v>
      </c>
      <c r="AU37" s="73">
        <f>SUMIFS('Rozpočet projektu'!$G$10:$G$27,'Rozpočet projektu'!$I$10:$I$27,$U37&amp;"*",'Rozpočet projektu'!$C$10:$C$27,AU$1)</f>
        <v>0</v>
      </c>
      <c r="AV37" s="73">
        <f>SUMIFS('Rozpočet projektu'!$G$10:$G$27,'Rozpočet projektu'!$I$10:$I$27,$U37&amp;"*",'Rozpočet projektu'!$C$10:$C$27,AV$1)</f>
        <v>0</v>
      </c>
    </row>
    <row r="38" spans="1:48" ht="38.25" x14ac:dyDescent="0.2">
      <c r="A38" s="85" t="s">
        <v>75</v>
      </c>
      <c r="B38" s="74" t="s">
        <v>47</v>
      </c>
      <c r="C38" s="93">
        <f>SUMIFS('Rozpočet projektu'!$G$10:$G$5057,'Rozpočet projektu'!$I$10:$I$5057,$A38&amp;"*",'Rozpočet projektu'!$C$10:$C$5057,$B38)</f>
        <v>0</v>
      </c>
      <c r="D38" s="93" t="str">
        <f t="shared" si="5"/>
        <v/>
      </c>
      <c r="E38" s="93" t="str">
        <f t="shared" si="6"/>
        <v/>
      </c>
      <c r="F38" s="88"/>
      <c r="U38" s="73" t="s">
        <v>107</v>
      </c>
      <c r="V38" s="73">
        <f>SUMIFS('Rozpočet projektu'!$G$10:$G$27,'Rozpočet projektu'!$I$10:$I$27,$U38&amp;"*",'Rozpočet projektu'!$C$10:$C$27,V$1)</f>
        <v>0</v>
      </c>
      <c r="W38" s="73">
        <f>SUMIFS('Rozpočet projektu'!$G$10:$G$27,'Rozpočet projektu'!$I$10:$I$27,$U38&amp;"*",'Rozpočet projektu'!$C$10:$C$27,W$1)</f>
        <v>0</v>
      </c>
      <c r="X38" s="73">
        <f>SUMIFS('Rozpočet projektu'!$G$10:$G$27,'Rozpočet projektu'!$I$10:$I$27,$U38&amp;"*",'Rozpočet projektu'!$C$10:$C$27,X$1)</f>
        <v>0</v>
      </c>
      <c r="Y38" s="73">
        <f>SUMIFS('Rozpočet projektu'!$G$10:$G$27,'Rozpočet projektu'!$I$10:$I$27,$U38&amp;"*",'Rozpočet projektu'!$C$10:$C$27,Y$1)</f>
        <v>0</v>
      </c>
      <c r="Z38" s="73">
        <f>SUMIFS('Rozpočet projektu'!$G$10:$G$27,'Rozpočet projektu'!$I$10:$I$27,$U38&amp;"*",'Rozpočet projektu'!$C$10:$C$27,Z$1)</f>
        <v>0</v>
      </c>
      <c r="AA38" s="73">
        <f>SUMIFS('Rozpočet projektu'!$G$10:$G$27,'Rozpočet projektu'!$I$10:$I$27,$U38&amp;"*",'Rozpočet projektu'!$C$10:$C$27,AA$1)</f>
        <v>0</v>
      </c>
      <c r="AB38" s="73">
        <f>SUMIFS('Rozpočet projektu'!$G$10:$G$27,'Rozpočet projektu'!$I$10:$I$27,$U38&amp;"*",'Rozpočet projektu'!$C$10:$C$27,AB$1)</f>
        <v>0</v>
      </c>
      <c r="AC38" s="73">
        <f>SUMIFS('Rozpočet projektu'!$G$10:$G$27,'Rozpočet projektu'!$I$10:$I$27,$U38&amp;"*",'Rozpočet projektu'!$C$10:$C$27,AC$1)</f>
        <v>0</v>
      </c>
      <c r="AD38" s="73">
        <f>SUMIFS('Rozpočet projektu'!$G$10:$G$27,'Rozpočet projektu'!$I$10:$I$27,$U38&amp;"*",'Rozpočet projektu'!$C$10:$C$27,AD$1)</f>
        <v>0</v>
      </c>
      <c r="AE38" s="73">
        <f>SUMIFS('Rozpočet projektu'!$G$10:$G$27,'Rozpočet projektu'!$I$10:$I$27,$U38&amp;"*",'Rozpočet projektu'!$C$10:$C$27,AE$1)</f>
        <v>0</v>
      </c>
      <c r="AF38" s="73">
        <f>SUMIFS('Rozpočet projektu'!$G$10:$G$27,'Rozpočet projektu'!$I$10:$I$27,$U38&amp;"*",'Rozpočet projektu'!$C$10:$C$27,AF$1)</f>
        <v>0</v>
      </c>
      <c r="AG38" s="73">
        <f>SUMIFS('Rozpočet projektu'!$G$10:$G$27,'Rozpočet projektu'!$I$10:$I$27,$U38&amp;"*",'Rozpočet projektu'!$C$10:$C$27,AG$1)</f>
        <v>0</v>
      </c>
      <c r="AH38" s="73">
        <f>SUMIFS('Rozpočet projektu'!$G$10:$G$27,'Rozpočet projektu'!$I$10:$I$27,$U38&amp;"*",'Rozpočet projektu'!$C$10:$C$27,AH$1)</f>
        <v>0</v>
      </c>
      <c r="AI38" s="73">
        <f>SUMIFS('Rozpočet projektu'!$G$10:$G$27,'Rozpočet projektu'!$I$10:$I$27,$U38&amp;"*",'Rozpočet projektu'!$C$10:$C$27,AI$1)</f>
        <v>0</v>
      </c>
      <c r="AJ38" s="73">
        <f>SUMIFS('Rozpočet projektu'!$G$10:$G$27,'Rozpočet projektu'!$I$10:$I$27,$U38&amp;"*",'Rozpočet projektu'!$C$10:$C$27,AJ$1)</f>
        <v>0</v>
      </c>
      <c r="AK38" s="73">
        <f>SUMIFS('Rozpočet projektu'!$G$10:$G$27,'Rozpočet projektu'!$I$10:$I$27,$U38&amp;"*",'Rozpočet projektu'!$C$10:$C$27,AK$1)</f>
        <v>0</v>
      </c>
      <c r="AL38" s="73">
        <f>SUMIFS('Rozpočet projektu'!$G$10:$G$27,'Rozpočet projektu'!$I$10:$I$27,$U38&amp;"*",'Rozpočet projektu'!$C$10:$C$27,AL$1)</f>
        <v>0</v>
      </c>
      <c r="AM38" s="73">
        <f>SUMIFS('Rozpočet projektu'!$G$10:$G$27,'Rozpočet projektu'!$I$10:$I$27,$U38&amp;"*",'Rozpočet projektu'!$C$10:$C$27,AM$1)</f>
        <v>0</v>
      </c>
      <c r="AN38" s="73">
        <f>SUMIFS('Rozpočet projektu'!$G$10:$G$27,'Rozpočet projektu'!$I$10:$I$27,$U38&amp;"*",'Rozpočet projektu'!$C$10:$C$27,AN$1)</f>
        <v>0</v>
      </c>
      <c r="AO38" s="73">
        <f>SUMIFS('Rozpočet projektu'!$G$10:$G$27,'Rozpočet projektu'!$I$10:$I$27,$U38&amp;"*",'Rozpočet projektu'!$C$10:$C$27,AO$1)</f>
        <v>0</v>
      </c>
      <c r="AP38" s="73">
        <f>SUMIFS('Rozpočet projektu'!$G$10:$G$27,'Rozpočet projektu'!$I$10:$I$27,$U38&amp;"*",'Rozpočet projektu'!$C$10:$C$27,AP$1)</f>
        <v>0</v>
      </c>
      <c r="AQ38" s="73">
        <f>SUMIFS('Rozpočet projektu'!$G$10:$G$27,'Rozpočet projektu'!$I$10:$I$27,$U38&amp;"*",'Rozpočet projektu'!$C$10:$C$27,AQ$1)</f>
        <v>0</v>
      </c>
      <c r="AR38" s="73">
        <f>SUMIFS('Rozpočet projektu'!$G$10:$G$27,'Rozpočet projektu'!$I$10:$I$27,$U38&amp;"*",'Rozpočet projektu'!$C$10:$C$27,AR$1)</f>
        <v>0</v>
      </c>
      <c r="AS38" s="73">
        <f>SUMIFS('Rozpočet projektu'!$G$10:$G$27,'Rozpočet projektu'!$I$10:$I$27,$U38&amp;"*",'Rozpočet projektu'!$C$10:$C$27,AS$1)</f>
        <v>0</v>
      </c>
      <c r="AT38" s="73">
        <f>SUMIFS('Rozpočet projektu'!$G$10:$G$27,'Rozpočet projektu'!$I$10:$I$27,$U38&amp;"*",'Rozpočet projektu'!$C$10:$C$27,AT$1)</f>
        <v>0</v>
      </c>
      <c r="AU38" s="73">
        <f>SUMIFS('Rozpočet projektu'!$G$10:$G$27,'Rozpočet projektu'!$I$10:$I$27,$U38&amp;"*",'Rozpočet projektu'!$C$10:$C$27,AU$1)</f>
        <v>0</v>
      </c>
      <c r="AV38" s="73">
        <f>SUMIFS('Rozpočet projektu'!$G$10:$G$27,'Rozpočet projektu'!$I$10:$I$27,$U38&amp;"*",'Rozpočet projektu'!$C$10:$C$27,AV$1)</f>
        <v>0</v>
      </c>
    </row>
    <row r="39" spans="1:48" ht="38.25" x14ac:dyDescent="0.2">
      <c r="A39" s="85" t="s">
        <v>75</v>
      </c>
      <c r="B39" s="74" t="s">
        <v>48</v>
      </c>
      <c r="C39" s="93">
        <f>SUMIFS('Rozpočet projektu'!$G$10:$G$5057,'Rozpočet projektu'!$I$10:$I$5057,$A39&amp;"*",'Rozpočet projektu'!$C$10:$C$5057,$B39)</f>
        <v>0</v>
      </c>
      <c r="D39" s="93" t="str">
        <f t="shared" si="5"/>
        <v/>
      </c>
      <c r="E39" s="93" t="str">
        <f t="shared" si="6"/>
        <v/>
      </c>
      <c r="F39" s="88"/>
      <c r="U39" s="73" t="s">
        <v>108</v>
      </c>
      <c r="V39" s="73">
        <f>SUMIFS('Rozpočet projektu'!$G$10:$G$27,'Rozpočet projektu'!$I$10:$I$27,$U39&amp;"*",'Rozpočet projektu'!$C$10:$C$27,V$1)</f>
        <v>0</v>
      </c>
      <c r="W39" s="73">
        <f>SUMIFS('Rozpočet projektu'!$G$10:$G$27,'Rozpočet projektu'!$I$10:$I$27,$U39&amp;"*",'Rozpočet projektu'!$C$10:$C$27,W$1)</f>
        <v>0</v>
      </c>
      <c r="X39" s="73">
        <f>SUMIFS('Rozpočet projektu'!$G$10:$G$27,'Rozpočet projektu'!$I$10:$I$27,$U39&amp;"*",'Rozpočet projektu'!$C$10:$C$27,X$1)</f>
        <v>0</v>
      </c>
      <c r="Y39" s="73">
        <f>SUMIFS('Rozpočet projektu'!$G$10:$G$27,'Rozpočet projektu'!$I$10:$I$27,$U39&amp;"*",'Rozpočet projektu'!$C$10:$C$27,Y$1)</f>
        <v>0</v>
      </c>
      <c r="Z39" s="73">
        <f>SUMIFS('Rozpočet projektu'!$G$10:$G$27,'Rozpočet projektu'!$I$10:$I$27,$U39&amp;"*",'Rozpočet projektu'!$C$10:$C$27,Z$1)</f>
        <v>0</v>
      </c>
      <c r="AA39" s="73">
        <f>SUMIFS('Rozpočet projektu'!$G$10:$G$27,'Rozpočet projektu'!$I$10:$I$27,$U39&amp;"*",'Rozpočet projektu'!$C$10:$C$27,AA$1)</f>
        <v>0</v>
      </c>
      <c r="AB39" s="73">
        <f>SUMIFS('Rozpočet projektu'!$G$10:$G$27,'Rozpočet projektu'!$I$10:$I$27,$U39&amp;"*",'Rozpočet projektu'!$C$10:$C$27,AB$1)</f>
        <v>0</v>
      </c>
      <c r="AC39" s="73">
        <f>SUMIFS('Rozpočet projektu'!$G$10:$G$27,'Rozpočet projektu'!$I$10:$I$27,$U39&amp;"*",'Rozpočet projektu'!$C$10:$C$27,AC$1)</f>
        <v>0</v>
      </c>
      <c r="AD39" s="73">
        <f>SUMIFS('Rozpočet projektu'!$G$10:$G$27,'Rozpočet projektu'!$I$10:$I$27,$U39&amp;"*",'Rozpočet projektu'!$C$10:$C$27,AD$1)</f>
        <v>0</v>
      </c>
      <c r="AE39" s="73">
        <f>SUMIFS('Rozpočet projektu'!$G$10:$G$27,'Rozpočet projektu'!$I$10:$I$27,$U39&amp;"*",'Rozpočet projektu'!$C$10:$C$27,AE$1)</f>
        <v>0</v>
      </c>
      <c r="AF39" s="73">
        <f>SUMIFS('Rozpočet projektu'!$G$10:$G$27,'Rozpočet projektu'!$I$10:$I$27,$U39&amp;"*",'Rozpočet projektu'!$C$10:$C$27,AF$1)</f>
        <v>0</v>
      </c>
      <c r="AG39" s="73">
        <f>SUMIFS('Rozpočet projektu'!$G$10:$G$27,'Rozpočet projektu'!$I$10:$I$27,$U39&amp;"*",'Rozpočet projektu'!$C$10:$C$27,AG$1)</f>
        <v>0</v>
      </c>
      <c r="AH39" s="73">
        <f>SUMIFS('Rozpočet projektu'!$G$10:$G$27,'Rozpočet projektu'!$I$10:$I$27,$U39&amp;"*",'Rozpočet projektu'!$C$10:$C$27,AH$1)</f>
        <v>0</v>
      </c>
      <c r="AI39" s="73">
        <f>SUMIFS('Rozpočet projektu'!$G$10:$G$27,'Rozpočet projektu'!$I$10:$I$27,$U39&amp;"*",'Rozpočet projektu'!$C$10:$C$27,AI$1)</f>
        <v>0</v>
      </c>
      <c r="AJ39" s="73">
        <f>SUMIFS('Rozpočet projektu'!$G$10:$G$27,'Rozpočet projektu'!$I$10:$I$27,$U39&amp;"*",'Rozpočet projektu'!$C$10:$C$27,AJ$1)</f>
        <v>0</v>
      </c>
      <c r="AK39" s="73">
        <f>SUMIFS('Rozpočet projektu'!$G$10:$G$27,'Rozpočet projektu'!$I$10:$I$27,$U39&amp;"*",'Rozpočet projektu'!$C$10:$C$27,AK$1)</f>
        <v>0</v>
      </c>
      <c r="AL39" s="73">
        <f>SUMIFS('Rozpočet projektu'!$G$10:$G$27,'Rozpočet projektu'!$I$10:$I$27,$U39&amp;"*",'Rozpočet projektu'!$C$10:$C$27,AL$1)</f>
        <v>0</v>
      </c>
      <c r="AM39" s="73">
        <f>SUMIFS('Rozpočet projektu'!$G$10:$G$27,'Rozpočet projektu'!$I$10:$I$27,$U39&amp;"*",'Rozpočet projektu'!$C$10:$C$27,AM$1)</f>
        <v>0</v>
      </c>
      <c r="AN39" s="73">
        <f>SUMIFS('Rozpočet projektu'!$G$10:$G$27,'Rozpočet projektu'!$I$10:$I$27,$U39&amp;"*",'Rozpočet projektu'!$C$10:$C$27,AN$1)</f>
        <v>0</v>
      </c>
      <c r="AO39" s="73">
        <f>SUMIFS('Rozpočet projektu'!$G$10:$G$27,'Rozpočet projektu'!$I$10:$I$27,$U39&amp;"*",'Rozpočet projektu'!$C$10:$C$27,AO$1)</f>
        <v>0</v>
      </c>
      <c r="AP39" s="73">
        <f>SUMIFS('Rozpočet projektu'!$G$10:$G$27,'Rozpočet projektu'!$I$10:$I$27,$U39&amp;"*",'Rozpočet projektu'!$C$10:$C$27,AP$1)</f>
        <v>0</v>
      </c>
      <c r="AQ39" s="73">
        <f>SUMIFS('Rozpočet projektu'!$G$10:$G$27,'Rozpočet projektu'!$I$10:$I$27,$U39&amp;"*",'Rozpočet projektu'!$C$10:$C$27,AQ$1)</f>
        <v>0</v>
      </c>
      <c r="AR39" s="73">
        <f>SUMIFS('Rozpočet projektu'!$G$10:$G$27,'Rozpočet projektu'!$I$10:$I$27,$U39&amp;"*",'Rozpočet projektu'!$C$10:$C$27,AR$1)</f>
        <v>0</v>
      </c>
      <c r="AS39" s="73">
        <f>SUMIFS('Rozpočet projektu'!$G$10:$G$27,'Rozpočet projektu'!$I$10:$I$27,$U39&amp;"*",'Rozpočet projektu'!$C$10:$C$27,AS$1)</f>
        <v>0</v>
      </c>
      <c r="AT39" s="73">
        <f>SUMIFS('Rozpočet projektu'!$G$10:$G$27,'Rozpočet projektu'!$I$10:$I$27,$U39&amp;"*",'Rozpočet projektu'!$C$10:$C$27,AT$1)</f>
        <v>0</v>
      </c>
      <c r="AU39" s="73">
        <f>SUMIFS('Rozpočet projektu'!$G$10:$G$27,'Rozpočet projektu'!$I$10:$I$27,$U39&amp;"*",'Rozpočet projektu'!$C$10:$C$27,AU$1)</f>
        <v>0</v>
      </c>
      <c r="AV39" s="73">
        <f>SUMIFS('Rozpočet projektu'!$G$10:$G$27,'Rozpočet projektu'!$I$10:$I$27,$U39&amp;"*",'Rozpočet projektu'!$C$10:$C$27,AV$1)</f>
        <v>0</v>
      </c>
    </row>
    <row r="40" spans="1:48" ht="25.5" x14ac:dyDescent="0.2">
      <c r="A40" s="85" t="s">
        <v>75</v>
      </c>
      <c r="B40" s="74" t="s">
        <v>49</v>
      </c>
      <c r="C40" s="93">
        <f>SUMIFS('Rozpočet projektu'!$G$10:$G$5057,'Rozpočet projektu'!$I$10:$I$5057,$A40&amp;"*",'Rozpočet projektu'!$C$10:$C$5057,$B40)</f>
        <v>0</v>
      </c>
      <c r="D40" s="93" t="str">
        <f t="shared" si="5"/>
        <v/>
      </c>
      <c r="E40" s="93" t="str">
        <f t="shared" si="6"/>
        <v/>
      </c>
      <c r="F40" s="88"/>
      <c r="U40" s="73" t="s">
        <v>109</v>
      </c>
      <c r="V40" s="73">
        <f>SUMIFS('Rozpočet projektu'!$G$10:$G$27,'Rozpočet projektu'!$I$10:$I$27,$U40&amp;"*",'Rozpočet projektu'!$C$10:$C$27,V$1)</f>
        <v>0</v>
      </c>
      <c r="W40" s="73">
        <f>SUMIFS('Rozpočet projektu'!$G$10:$G$27,'Rozpočet projektu'!$I$10:$I$27,$U40&amp;"*",'Rozpočet projektu'!$C$10:$C$27,W$1)</f>
        <v>0</v>
      </c>
      <c r="X40" s="73">
        <f>SUMIFS('Rozpočet projektu'!$G$10:$G$27,'Rozpočet projektu'!$I$10:$I$27,$U40&amp;"*",'Rozpočet projektu'!$C$10:$C$27,X$1)</f>
        <v>0</v>
      </c>
      <c r="Y40" s="73">
        <f>SUMIFS('Rozpočet projektu'!$G$10:$G$27,'Rozpočet projektu'!$I$10:$I$27,$U40&amp;"*",'Rozpočet projektu'!$C$10:$C$27,Y$1)</f>
        <v>0</v>
      </c>
      <c r="Z40" s="73">
        <f>SUMIFS('Rozpočet projektu'!$G$10:$G$27,'Rozpočet projektu'!$I$10:$I$27,$U40&amp;"*",'Rozpočet projektu'!$C$10:$C$27,Z$1)</f>
        <v>0</v>
      </c>
      <c r="AA40" s="73">
        <f>SUMIFS('Rozpočet projektu'!$G$10:$G$27,'Rozpočet projektu'!$I$10:$I$27,$U40&amp;"*",'Rozpočet projektu'!$C$10:$C$27,AA$1)</f>
        <v>0</v>
      </c>
      <c r="AB40" s="73">
        <f>SUMIFS('Rozpočet projektu'!$G$10:$G$27,'Rozpočet projektu'!$I$10:$I$27,$U40&amp;"*",'Rozpočet projektu'!$C$10:$C$27,AB$1)</f>
        <v>0</v>
      </c>
      <c r="AC40" s="73">
        <f>SUMIFS('Rozpočet projektu'!$G$10:$G$27,'Rozpočet projektu'!$I$10:$I$27,$U40&amp;"*",'Rozpočet projektu'!$C$10:$C$27,AC$1)</f>
        <v>0</v>
      </c>
      <c r="AD40" s="73">
        <f>SUMIFS('Rozpočet projektu'!$G$10:$G$27,'Rozpočet projektu'!$I$10:$I$27,$U40&amp;"*",'Rozpočet projektu'!$C$10:$C$27,AD$1)</f>
        <v>0</v>
      </c>
      <c r="AE40" s="73">
        <f>SUMIFS('Rozpočet projektu'!$G$10:$G$27,'Rozpočet projektu'!$I$10:$I$27,$U40&amp;"*",'Rozpočet projektu'!$C$10:$C$27,AE$1)</f>
        <v>0</v>
      </c>
      <c r="AF40" s="73">
        <f>SUMIFS('Rozpočet projektu'!$G$10:$G$27,'Rozpočet projektu'!$I$10:$I$27,$U40&amp;"*",'Rozpočet projektu'!$C$10:$C$27,AF$1)</f>
        <v>0</v>
      </c>
      <c r="AG40" s="73">
        <f>SUMIFS('Rozpočet projektu'!$G$10:$G$27,'Rozpočet projektu'!$I$10:$I$27,$U40&amp;"*",'Rozpočet projektu'!$C$10:$C$27,AG$1)</f>
        <v>0</v>
      </c>
      <c r="AH40" s="73">
        <f>SUMIFS('Rozpočet projektu'!$G$10:$G$27,'Rozpočet projektu'!$I$10:$I$27,$U40&amp;"*",'Rozpočet projektu'!$C$10:$C$27,AH$1)</f>
        <v>0</v>
      </c>
      <c r="AI40" s="73">
        <f>SUMIFS('Rozpočet projektu'!$G$10:$G$27,'Rozpočet projektu'!$I$10:$I$27,$U40&amp;"*",'Rozpočet projektu'!$C$10:$C$27,AI$1)</f>
        <v>0</v>
      </c>
      <c r="AJ40" s="73">
        <f>SUMIFS('Rozpočet projektu'!$G$10:$G$27,'Rozpočet projektu'!$I$10:$I$27,$U40&amp;"*",'Rozpočet projektu'!$C$10:$C$27,AJ$1)</f>
        <v>0</v>
      </c>
      <c r="AK40" s="73">
        <f>SUMIFS('Rozpočet projektu'!$G$10:$G$27,'Rozpočet projektu'!$I$10:$I$27,$U40&amp;"*",'Rozpočet projektu'!$C$10:$C$27,AK$1)</f>
        <v>0</v>
      </c>
      <c r="AL40" s="73">
        <f>SUMIFS('Rozpočet projektu'!$G$10:$G$27,'Rozpočet projektu'!$I$10:$I$27,$U40&amp;"*",'Rozpočet projektu'!$C$10:$C$27,AL$1)</f>
        <v>0</v>
      </c>
      <c r="AM40" s="73">
        <f>SUMIFS('Rozpočet projektu'!$G$10:$G$27,'Rozpočet projektu'!$I$10:$I$27,$U40&amp;"*",'Rozpočet projektu'!$C$10:$C$27,AM$1)</f>
        <v>0</v>
      </c>
      <c r="AN40" s="73">
        <f>SUMIFS('Rozpočet projektu'!$G$10:$G$27,'Rozpočet projektu'!$I$10:$I$27,$U40&amp;"*",'Rozpočet projektu'!$C$10:$C$27,AN$1)</f>
        <v>0</v>
      </c>
      <c r="AO40" s="73">
        <f>SUMIFS('Rozpočet projektu'!$G$10:$G$27,'Rozpočet projektu'!$I$10:$I$27,$U40&amp;"*",'Rozpočet projektu'!$C$10:$C$27,AO$1)</f>
        <v>0</v>
      </c>
      <c r="AP40" s="73">
        <f>SUMIFS('Rozpočet projektu'!$G$10:$G$27,'Rozpočet projektu'!$I$10:$I$27,$U40&amp;"*",'Rozpočet projektu'!$C$10:$C$27,AP$1)</f>
        <v>0</v>
      </c>
      <c r="AQ40" s="73">
        <f>SUMIFS('Rozpočet projektu'!$G$10:$G$27,'Rozpočet projektu'!$I$10:$I$27,$U40&amp;"*",'Rozpočet projektu'!$C$10:$C$27,AQ$1)</f>
        <v>0</v>
      </c>
      <c r="AR40" s="73">
        <f>SUMIFS('Rozpočet projektu'!$G$10:$G$27,'Rozpočet projektu'!$I$10:$I$27,$U40&amp;"*",'Rozpočet projektu'!$C$10:$C$27,AR$1)</f>
        <v>0</v>
      </c>
      <c r="AS40" s="73">
        <f>SUMIFS('Rozpočet projektu'!$G$10:$G$27,'Rozpočet projektu'!$I$10:$I$27,$U40&amp;"*",'Rozpočet projektu'!$C$10:$C$27,AS$1)</f>
        <v>0</v>
      </c>
      <c r="AT40" s="73">
        <f>SUMIFS('Rozpočet projektu'!$G$10:$G$27,'Rozpočet projektu'!$I$10:$I$27,$U40&amp;"*",'Rozpočet projektu'!$C$10:$C$27,AT$1)</f>
        <v>0</v>
      </c>
      <c r="AU40" s="73">
        <f>SUMIFS('Rozpočet projektu'!$G$10:$G$27,'Rozpočet projektu'!$I$10:$I$27,$U40&amp;"*",'Rozpočet projektu'!$C$10:$C$27,AU$1)</f>
        <v>0</v>
      </c>
      <c r="AV40" s="73">
        <f>SUMIFS('Rozpočet projektu'!$G$10:$G$27,'Rozpočet projektu'!$I$10:$I$27,$U40&amp;"*",'Rozpočet projektu'!$C$10:$C$27,AV$1)</f>
        <v>0</v>
      </c>
    </row>
    <row r="41" spans="1:48" ht="25.5" x14ac:dyDescent="0.2">
      <c r="A41" s="85" t="s">
        <v>75</v>
      </c>
      <c r="B41" s="74" t="s">
        <v>50</v>
      </c>
      <c r="C41" s="93">
        <f>SUMIFS('Rozpočet projektu'!$G$10:$G$5057,'Rozpočet projektu'!$I$10:$I$5057,$A41&amp;"*",'Rozpočet projektu'!$C$10:$C$5057,$B41)</f>
        <v>0</v>
      </c>
      <c r="D41" s="93" t="str">
        <f t="shared" si="5"/>
        <v/>
      </c>
      <c r="E41" s="93" t="str">
        <f t="shared" si="6"/>
        <v/>
      </c>
      <c r="F41" s="88"/>
      <c r="U41" s="73" t="s">
        <v>110</v>
      </c>
      <c r="V41" s="73">
        <f>SUMIFS('Rozpočet projektu'!$G$10:$G$27,'Rozpočet projektu'!$I$10:$I$27,$U41&amp;"*",'Rozpočet projektu'!$C$10:$C$27,V$1)</f>
        <v>0</v>
      </c>
      <c r="W41" s="73">
        <f>SUMIFS('Rozpočet projektu'!$G$10:$G$27,'Rozpočet projektu'!$I$10:$I$27,$U41&amp;"*",'Rozpočet projektu'!$C$10:$C$27,W$1)</f>
        <v>0</v>
      </c>
      <c r="X41" s="73">
        <f>SUMIFS('Rozpočet projektu'!$G$10:$G$27,'Rozpočet projektu'!$I$10:$I$27,$U41&amp;"*",'Rozpočet projektu'!$C$10:$C$27,X$1)</f>
        <v>0</v>
      </c>
      <c r="Y41" s="73">
        <f>SUMIFS('Rozpočet projektu'!$G$10:$G$27,'Rozpočet projektu'!$I$10:$I$27,$U41&amp;"*",'Rozpočet projektu'!$C$10:$C$27,Y$1)</f>
        <v>0</v>
      </c>
      <c r="Z41" s="73">
        <f>SUMIFS('Rozpočet projektu'!$G$10:$G$27,'Rozpočet projektu'!$I$10:$I$27,$U41&amp;"*",'Rozpočet projektu'!$C$10:$C$27,Z$1)</f>
        <v>0</v>
      </c>
      <c r="AA41" s="73">
        <f>SUMIFS('Rozpočet projektu'!$G$10:$G$27,'Rozpočet projektu'!$I$10:$I$27,$U41&amp;"*",'Rozpočet projektu'!$C$10:$C$27,AA$1)</f>
        <v>0</v>
      </c>
      <c r="AB41" s="73">
        <f>SUMIFS('Rozpočet projektu'!$G$10:$G$27,'Rozpočet projektu'!$I$10:$I$27,$U41&amp;"*",'Rozpočet projektu'!$C$10:$C$27,AB$1)</f>
        <v>0</v>
      </c>
      <c r="AC41" s="73">
        <f>SUMIFS('Rozpočet projektu'!$G$10:$G$27,'Rozpočet projektu'!$I$10:$I$27,$U41&amp;"*",'Rozpočet projektu'!$C$10:$C$27,AC$1)</f>
        <v>0</v>
      </c>
      <c r="AD41" s="73">
        <f>SUMIFS('Rozpočet projektu'!$G$10:$G$27,'Rozpočet projektu'!$I$10:$I$27,$U41&amp;"*",'Rozpočet projektu'!$C$10:$C$27,AD$1)</f>
        <v>0</v>
      </c>
      <c r="AE41" s="73">
        <f>SUMIFS('Rozpočet projektu'!$G$10:$G$27,'Rozpočet projektu'!$I$10:$I$27,$U41&amp;"*",'Rozpočet projektu'!$C$10:$C$27,AE$1)</f>
        <v>0</v>
      </c>
      <c r="AF41" s="73">
        <f>SUMIFS('Rozpočet projektu'!$G$10:$G$27,'Rozpočet projektu'!$I$10:$I$27,$U41&amp;"*",'Rozpočet projektu'!$C$10:$C$27,AF$1)</f>
        <v>0</v>
      </c>
      <c r="AG41" s="73">
        <f>SUMIFS('Rozpočet projektu'!$G$10:$G$27,'Rozpočet projektu'!$I$10:$I$27,$U41&amp;"*",'Rozpočet projektu'!$C$10:$C$27,AG$1)</f>
        <v>0</v>
      </c>
      <c r="AH41" s="73">
        <f>SUMIFS('Rozpočet projektu'!$G$10:$G$27,'Rozpočet projektu'!$I$10:$I$27,$U41&amp;"*",'Rozpočet projektu'!$C$10:$C$27,AH$1)</f>
        <v>0</v>
      </c>
      <c r="AI41" s="73">
        <f>SUMIFS('Rozpočet projektu'!$G$10:$G$27,'Rozpočet projektu'!$I$10:$I$27,$U41&amp;"*",'Rozpočet projektu'!$C$10:$C$27,AI$1)</f>
        <v>0</v>
      </c>
      <c r="AJ41" s="73">
        <f>SUMIFS('Rozpočet projektu'!$G$10:$G$27,'Rozpočet projektu'!$I$10:$I$27,$U41&amp;"*",'Rozpočet projektu'!$C$10:$C$27,AJ$1)</f>
        <v>0</v>
      </c>
      <c r="AK41" s="73">
        <f>SUMIFS('Rozpočet projektu'!$G$10:$G$27,'Rozpočet projektu'!$I$10:$I$27,$U41&amp;"*",'Rozpočet projektu'!$C$10:$C$27,AK$1)</f>
        <v>0</v>
      </c>
      <c r="AL41" s="73">
        <f>SUMIFS('Rozpočet projektu'!$G$10:$G$27,'Rozpočet projektu'!$I$10:$I$27,$U41&amp;"*",'Rozpočet projektu'!$C$10:$C$27,AL$1)</f>
        <v>0</v>
      </c>
      <c r="AM41" s="73">
        <f>SUMIFS('Rozpočet projektu'!$G$10:$G$27,'Rozpočet projektu'!$I$10:$I$27,$U41&amp;"*",'Rozpočet projektu'!$C$10:$C$27,AM$1)</f>
        <v>0</v>
      </c>
      <c r="AN41" s="73">
        <f>SUMIFS('Rozpočet projektu'!$G$10:$G$27,'Rozpočet projektu'!$I$10:$I$27,$U41&amp;"*",'Rozpočet projektu'!$C$10:$C$27,AN$1)</f>
        <v>0</v>
      </c>
      <c r="AO41" s="73">
        <f>SUMIFS('Rozpočet projektu'!$G$10:$G$27,'Rozpočet projektu'!$I$10:$I$27,$U41&amp;"*",'Rozpočet projektu'!$C$10:$C$27,AO$1)</f>
        <v>0</v>
      </c>
      <c r="AP41" s="73">
        <f>SUMIFS('Rozpočet projektu'!$G$10:$G$27,'Rozpočet projektu'!$I$10:$I$27,$U41&amp;"*",'Rozpočet projektu'!$C$10:$C$27,AP$1)</f>
        <v>0</v>
      </c>
      <c r="AQ41" s="73">
        <f>SUMIFS('Rozpočet projektu'!$G$10:$G$27,'Rozpočet projektu'!$I$10:$I$27,$U41&amp;"*",'Rozpočet projektu'!$C$10:$C$27,AQ$1)</f>
        <v>0</v>
      </c>
      <c r="AR41" s="73">
        <f>SUMIFS('Rozpočet projektu'!$G$10:$G$27,'Rozpočet projektu'!$I$10:$I$27,$U41&amp;"*",'Rozpočet projektu'!$C$10:$C$27,AR$1)</f>
        <v>0</v>
      </c>
      <c r="AS41" s="73">
        <f>SUMIFS('Rozpočet projektu'!$G$10:$G$27,'Rozpočet projektu'!$I$10:$I$27,$U41&amp;"*",'Rozpočet projektu'!$C$10:$C$27,AS$1)</f>
        <v>0</v>
      </c>
      <c r="AT41" s="73">
        <f>SUMIFS('Rozpočet projektu'!$G$10:$G$27,'Rozpočet projektu'!$I$10:$I$27,$U41&amp;"*",'Rozpočet projektu'!$C$10:$C$27,AT$1)</f>
        <v>0</v>
      </c>
      <c r="AU41" s="73">
        <f>SUMIFS('Rozpočet projektu'!$G$10:$G$27,'Rozpočet projektu'!$I$10:$I$27,$U41&amp;"*",'Rozpočet projektu'!$C$10:$C$27,AU$1)</f>
        <v>0</v>
      </c>
      <c r="AV41" s="73">
        <f>SUMIFS('Rozpočet projektu'!$G$10:$G$27,'Rozpočet projektu'!$I$10:$I$27,$U41&amp;"*",'Rozpočet projektu'!$C$10:$C$27,AV$1)</f>
        <v>0</v>
      </c>
    </row>
    <row r="42" spans="1:48" ht="25.5" x14ac:dyDescent="0.2">
      <c r="A42" s="85" t="s">
        <v>75</v>
      </c>
      <c r="B42" s="74" t="s">
        <v>51</v>
      </c>
      <c r="C42" s="93">
        <f>SUMIFS('Rozpočet projektu'!$G$10:$G$5057,'Rozpočet projektu'!$I$10:$I$5057,$A42&amp;"*",'Rozpočet projektu'!$C$10:$C$5057,$B42)</f>
        <v>0</v>
      </c>
      <c r="D42" s="93" t="str">
        <f t="shared" si="5"/>
        <v/>
      </c>
      <c r="E42" s="93" t="str">
        <f t="shared" si="6"/>
        <v/>
      </c>
      <c r="F42" s="88"/>
      <c r="U42" s="73" t="s">
        <v>111</v>
      </c>
      <c r="V42" s="73">
        <f>SUMIFS('Rozpočet projektu'!$G$10:$G$27,'Rozpočet projektu'!$I$10:$I$27,$U42&amp;"*",'Rozpočet projektu'!$C$10:$C$27,V$1)</f>
        <v>0</v>
      </c>
      <c r="W42" s="73">
        <f>SUMIFS('Rozpočet projektu'!$G$10:$G$27,'Rozpočet projektu'!$I$10:$I$27,$U42&amp;"*",'Rozpočet projektu'!$C$10:$C$27,W$1)</f>
        <v>0</v>
      </c>
      <c r="X42" s="73">
        <f>SUMIFS('Rozpočet projektu'!$G$10:$G$27,'Rozpočet projektu'!$I$10:$I$27,$U42&amp;"*",'Rozpočet projektu'!$C$10:$C$27,X$1)</f>
        <v>0</v>
      </c>
      <c r="Y42" s="73">
        <f>SUMIFS('Rozpočet projektu'!$G$10:$G$27,'Rozpočet projektu'!$I$10:$I$27,$U42&amp;"*",'Rozpočet projektu'!$C$10:$C$27,Y$1)</f>
        <v>0</v>
      </c>
      <c r="Z42" s="73">
        <f>SUMIFS('Rozpočet projektu'!$G$10:$G$27,'Rozpočet projektu'!$I$10:$I$27,$U42&amp;"*",'Rozpočet projektu'!$C$10:$C$27,Z$1)</f>
        <v>0</v>
      </c>
      <c r="AA42" s="73">
        <f>SUMIFS('Rozpočet projektu'!$G$10:$G$27,'Rozpočet projektu'!$I$10:$I$27,$U42&amp;"*",'Rozpočet projektu'!$C$10:$C$27,AA$1)</f>
        <v>0</v>
      </c>
      <c r="AB42" s="73">
        <f>SUMIFS('Rozpočet projektu'!$G$10:$G$27,'Rozpočet projektu'!$I$10:$I$27,$U42&amp;"*",'Rozpočet projektu'!$C$10:$C$27,AB$1)</f>
        <v>0</v>
      </c>
      <c r="AC42" s="73">
        <f>SUMIFS('Rozpočet projektu'!$G$10:$G$27,'Rozpočet projektu'!$I$10:$I$27,$U42&amp;"*",'Rozpočet projektu'!$C$10:$C$27,AC$1)</f>
        <v>0</v>
      </c>
      <c r="AD42" s="73">
        <f>SUMIFS('Rozpočet projektu'!$G$10:$G$27,'Rozpočet projektu'!$I$10:$I$27,$U42&amp;"*",'Rozpočet projektu'!$C$10:$C$27,AD$1)</f>
        <v>0</v>
      </c>
      <c r="AE42" s="73">
        <f>SUMIFS('Rozpočet projektu'!$G$10:$G$27,'Rozpočet projektu'!$I$10:$I$27,$U42&amp;"*",'Rozpočet projektu'!$C$10:$C$27,AE$1)</f>
        <v>0</v>
      </c>
      <c r="AF42" s="73">
        <f>SUMIFS('Rozpočet projektu'!$G$10:$G$27,'Rozpočet projektu'!$I$10:$I$27,$U42&amp;"*",'Rozpočet projektu'!$C$10:$C$27,AF$1)</f>
        <v>0</v>
      </c>
      <c r="AG42" s="73">
        <f>SUMIFS('Rozpočet projektu'!$G$10:$G$27,'Rozpočet projektu'!$I$10:$I$27,$U42&amp;"*",'Rozpočet projektu'!$C$10:$C$27,AG$1)</f>
        <v>0</v>
      </c>
      <c r="AH42" s="73">
        <f>SUMIFS('Rozpočet projektu'!$G$10:$G$27,'Rozpočet projektu'!$I$10:$I$27,$U42&amp;"*",'Rozpočet projektu'!$C$10:$C$27,AH$1)</f>
        <v>0</v>
      </c>
      <c r="AI42" s="73">
        <f>SUMIFS('Rozpočet projektu'!$G$10:$G$27,'Rozpočet projektu'!$I$10:$I$27,$U42&amp;"*",'Rozpočet projektu'!$C$10:$C$27,AI$1)</f>
        <v>0</v>
      </c>
      <c r="AJ42" s="73">
        <f>SUMIFS('Rozpočet projektu'!$G$10:$G$27,'Rozpočet projektu'!$I$10:$I$27,$U42&amp;"*",'Rozpočet projektu'!$C$10:$C$27,AJ$1)</f>
        <v>0</v>
      </c>
      <c r="AK42" s="73">
        <f>SUMIFS('Rozpočet projektu'!$G$10:$G$27,'Rozpočet projektu'!$I$10:$I$27,$U42&amp;"*",'Rozpočet projektu'!$C$10:$C$27,AK$1)</f>
        <v>0</v>
      </c>
      <c r="AL42" s="73">
        <f>SUMIFS('Rozpočet projektu'!$G$10:$G$27,'Rozpočet projektu'!$I$10:$I$27,$U42&amp;"*",'Rozpočet projektu'!$C$10:$C$27,AL$1)</f>
        <v>0</v>
      </c>
      <c r="AM42" s="73">
        <f>SUMIFS('Rozpočet projektu'!$G$10:$G$27,'Rozpočet projektu'!$I$10:$I$27,$U42&amp;"*",'Rozpočet projektu'!$C$10:$C$27,AM$1)</f>
        <v>0</v>
      </c>
      <c r="AN42" s="73">
        <f>SUMIFS('Rozpočet projektu'!$G$10:$G$27,'Rozpočet projektu'!$I$10:$I$27,$U42&amp;"*",'Rozpočet projektu'!$C$10:$C$27,AN$1)</f>
        <v>0</v>
      </c>
      <c r="AO42" s="73">
        <f>SUMIFS('Rozpočet projektu'!$G$10:$G$27,'Rozpočet projektu'!$I$10:$I$27,$U42&amp;"*",'Rozpočet projektu'!$C$10:$C$27,AO$1)</f>
        <v>0</v>
      </c>
      <c r="AP42" s="73">
        <f>SUMIFS('Rozpočet projektu'!$G$10:$G$27,'Rozpočet projektu'!$I$10:$I$27,$U42&amp;"*",'Rozpočet projektu'!$C$10:$C$27,AP$1)</f>
        <v>0</v>
      </c>
      <c r="AQ42" s="73">
        <f>SUMIFS('Rozpočet projektu'!$G$10:$G$27,'Rozpočet projektu'!$I$10:$I$27,$U42&amp;"*",'Rozpočet projektu'!$C$10:$C$27,AQ$1)</f>
        <v>0</v>
      </c>
      <c r="AR42" s="73">
        <f>SUMIFS('Rozpočet projektu'!$G$10:$G$27,'Rozpočet projektu'!$I$10:$I$27,$U42&amp;"*",'Rozpočet projektu'!$C$10:$C$27,AR$1)</f>
        <v>0</v>
      </c>
      <c r="AS42" s="73">
        <f>SUMIFS('Rozpočet projektu'!$G$10:$G$27,'Rozpočet projektu'!$I$10:$I$27,$U42&amp;"*",'Rozpočet projektu'!$C$10:$C$27,AS$1)</f>
        <v>0</v>
      </c>
      <c r="AT42" s="73">
        <f>SUMIFS('Rozpočet projektu'!$G$10:$G$27,'Rozpočet projektu'!$I$10:$I$27,$U42&amp;"*",'Rozpočet projektu'!$C$10:$C$27,AT$1)</f>
        <v>0</v>
      </c>
      <c r="AU42" s="73">
        <f>SUMIFS('Rozpočet projektu'!$G$10:$G$27,'Rozpočet projektu'!$I$10:$I$27,$U42&amp;"*",'Rozpočet projektu'!$C$10:$C$27,AU$1)</f>
        <v>0</v>
      </c>
      <c r="AV42" s="73">
        <f>SUMIFS('Rozpočet projektu'!$G$10:$G$27,'Rozpočet projektu'!$I$10:$I$27,$U42&amp;"*",'Rozpočet projektu'!$C$10:$C$27,AV$1)</f>
        <v>0</v>
      </c>
    </row>
    <row r="43" spans="1:48" x14ac:dyDescent="0.2">
      <c r="A43" s="85" t="s">
        <v>75</v>
      </c>
      <c r="B43" s="74" t="s">
        <v>52</v>
      </c>
      <c r="C43" s="93">
        <f>SUMIFS('Rozpočet projektu'!$G$10:$G$5057,'Rozpočet projektu'!$I$10:$I$5057,$A43&amp;"*",'Rozpočet projektu'!$C$10:$C$5057,$B43)</f>
        <v>0</v>
      </c>
      <c r="D43" s="93" t="str">
        <f t="shared" si="5"/>
        <v/>
      </c>
      <c r="E43" s="93" t="str">
        <f t="shared" si="6"/>
        <v/>
      </c>
      <c r="F43" s="88"/>
      <c r="U43" s="73" t="s">
        <v>112</v>
      </c>
      <c r="V43" s="73">
        <f>SUMIFS('Rozpočet projektu'!$G$10:$G$27,'Rozpočet projektu'!$I$10:$I$27,$U43&amp;"*",'Rozpočet projektu'!$C$10:$C$27,V$1)</f>
        <v>0</v>
      </c>
      <c r="W43" s="73">
        <f>SUMIFS('Rozpočet projektu'!$G$10:$G$27,'Rozpočet projektu'!$I$10:$I$27,$U43&amp;"*",'Rozpočet projektu'!$C$10:$C$27,W$1)</f>
        <v>0</v>
      </c>
      <c r="X43" s="73">
        <f>SUMIFS('Rozpočet projektu'!$G$10:$G$27,'Rozpočet projektu'!$I$10:$I$27,$U43&amp;"*",'Rozpočet projektu'!$C$10:$C$27,X$1)</f>
        <v>0</v>
      </c>
      <c r="Y43" s="73">
        <f>SUMIFS('Rozpočet projektu'!$G$10:$G$27,'Rozpočet projektu'!$I$10:$I$27,$U43&amp;"*",'Rozpočet projektu'!$C$10:$C$27,Y$1)</f>
        <v>0</v>
      </c>
      <c r="Z43" s="73">
        <f>SUMIFS('Rozpočet projektu'!$G$10:$G$27,'Rozpočet projektu'!$I$10:$I$27,$U43&amp;"*",'Rozpočet projektu'!$C$10:$C$27,Z$1)</f>
        <v>0</v>
      </c>
      <c r="AA43" s="73">
        <f>SUMIFS('Rozpočet projektu'!$G$10:$G$27,'Rozpočet projektu'!$I$10:$I$27,$U43&amp;"*",'Rozpočet projektu'!$C$10:$C$27,AA$1)</f>
        <v>0</v>
      </c>
      <c r="AB43" s="73">
        <f>SUMIFS('Rozpočet projektu'!$G$10:$G$27,'Rozpočet projektu'!$I$10:$I$27,$U43&amp;"*",'Rozpočet projektu'!$C$10:$C$27,AB$1)</f>
        <v>0</v>
      </c>
      <c r="AC43" s="73">
        <f>SUMIFS('Rozpočet projektu'!$G$10:$G$27,'Rozpočet projektu'!$I$10:$I$27,$U43&amp;"*",'Rozpočet projektu'!$C$10:$C$27,AC$1)</f>
        <v>0</v>
      </c>
      <c r="AD43" s="73">
        <f>SUMIFS('Rozpočet projektu'!$G$10:$G$27,'Rozpočet projektu'!$I$10:$I$27,$U43&amp;"*",'Rozpočet projektu'!$C$10:$C$27,AD$1)</f>
        <v>0</v>
      </c>
      <c r="AE43" s="73">
        <f>SUMIFS('Rozpočet projektu'!$G$10:$G$27,'Rozpočet projektu'!$I$10:$I$27,$U43&amp;"*",'Rozpočet projektu'!$C$10:$C$27,AE$1)</f>
        <v>0</v>
      </c>
      <c r="AF43" s="73">
        <f>SUMIFS('Rozpočet projektu'!$G$10:$G$27,'Rozpočet projektu'!$I$10:$I$27,$U43&amp;"*",'Rozpočet projektu'!$C$10:$C$27,AF$1)</f>
        <v>0</v>
      </c>
      <c r="AG43" s="73">
        <f>SUMIFS('Rozpočet projektu'!$G$10:$G$27,'Rozpočet projektu'!$I$10:$I$27,$U43&amp;"*",'Rozpočet projektu'!$C$10:$C$27,AG$1)</f>
        <v>0</v>
      </c>
      <c r="AH43" s="73">
        <f>SUMIFS('Rozpočet projektu'!$G$10:$G$27,'Rozpočet projektu'!$I$10:$I$27,$U43&amp;"*",'Rozpočet projektu'!$C$10:$C$27,AH$1)</f>
        <v>0</v>
      </c>
      <c r="AI43" s="73">
        <f>SUMIFS('Rozpočet projektu'!$G$10:$G$27,'Rozpočet projektu'!$I$10:$I$27,$U43&amp;"*",'Rozpočet projektu'!$C$10:$C$27,AI$1)</f>
        <v>0</v>
      </c>
      <c r="AJ43" s="73">
        <f>SUMIFS('Rozpočet projektu'!$G$10:$G$27,'Rozpočet projektu'!$I$10:$I$27,$U43&amp;"*",'Rozpočet projektu'!$C$10:$C$27,AJ$1)</f>
        <v>0</v>
      </c>
      <c r="AK43" s="73">
        <f>SUMIFS('Rozpočet projektu'!$G$10:$G$27,'Rozpočet projektu'!$I$10:$I$27,$U43&amp;"*",'Rozpočet projektu'!$C$10:$C$27,AK$1)</f>
        <v>0</v>
      </c>
      <c r="AL43" s="73">
        <f>SUMIFS('Rozpočet projektu'!$G$10:$G$27,'Rozpočet projektu'!$I$10:$I$27,$U43&amp;"*",'Rozpočet projektu'!$C$10:$C$27,AL$1)</f>
        <v>0</v>
      </c>
      <c r="AM43" s="73">
        <f>SUMIFS('Rozpočet projektu'!$G$10:$G$27,'Rozpočet projektu'!$I$10:$I$27,$U43&amp;"*",'Rozpočet projektu'!$C$10:$C$27,AM$1)</f>
        <v>0</v>
      </c>
      <c r="AN43" s="73">
        <f>SUMIFS('Rozpočet projektu'!$G$10:$G$27,'Rozpočet projektu'!$I$10:$I$27,$U43&amp;"*",'Rozpočet projektu'!$C$10:$C$27,AN$1)</f>
        <v>0</v>
      </c>
      <c r="AO43" s="73">
        <f>SUMIFS('Rozpočet projektu'!$G$10:$G$27,'Rozpočet projektu'!$I$10:$I$27,$U43&amp;"*",'Rozpočet projektu'!$C$10:$C$27,AO$1)</f>
        <v>0</v>
      </c>
      <c r="AP43" s="73">
        <f>SUMIFS('Rozpočet projektu'!$G$10:$G$27,'Rozpočet projektu'!$I$10:$I$27,$U43&amp;"*",'Rozpočet projektu'!$C$10:$C$27,AP$1)</f>
        <v>0</v>
      </c>
      <c r="AQ43" s="73">
        <f>SUMIFS('Rozpočet projektu'!$G$10:$G$27,'Rozpočet projektu'!$I$10:$I$27,$U43&amp;"*",'Rozpočet projektu'!$C$10:$C$27,AQ$1)</f>
        <v>0</v>
      </c>
      <c r="AR43" s="73">
        <f>SUMIFS('Rozpočet projektu'!$G$10:$G$27,'Rozpočet projektu'!$I$10:$I$27,$U43&amp;"*",'Rozpočet projektu'!$C$10:$C$27,AR$1)</f>
        <v>0</v>
      </c>
      <c r="AS43" s="73">
        <f>SUMIFS('Rozpočet projektu'!$G$10:$G$27,'Rozpočet projektu'!$I$10:$I$27,$U43&amp;"*",'Rozpočet projektu'!$C$10:$C$27,AS$1)</f>
        <v>0</v>
      </c>
      <c r="AT43" s="73">
        <f>SUMIFS('Rozpočet projektu'!$G$10:$G$27,'Rozpočet projektu'!$I$10:$I$27,$U43&amp;"*",'Rozpočet projektu'!$C$10:$C$27,AT$1)</f>
        <v>0</v>
      </c>
      <c r="AU43" s="73">
        <f>SUMIFS('Rozpočet projektu'!$G$10:$G$27,'Rozpočet projektu'!$I$10:$I$27,$U43&amp;"*",'Rozpočet projektu'!$C$10:$C$27,AU$1)</f>
        <v>0</v>
      </c>
      <c r="AV43" s="73">
        <f>SUMIFS('Rozpočet projektu'!$G$10:$G$27,'Rozpočet projektu'!$I$10:$I$27,$U43&amp;"*",'Rozpočet projektu'!$C$10:$C$27,AV$1)</f>
        <v>0</v>
      </c>
    </row>
    <row r="44" spans="1:48" x14ac:dyDescent="0.2">
      <c r="A44" s="85" t="s">
        <v>75</v>
      </c>
      <c r="B44" s="74" t="s">
        <v>53</v>
      </c>
      <c r="C44" s="93">
        <f>SUMIFS('Rozpočet projektu'!$G$10:$G$5057,'Rozpočet projektu'!$I$10:$I$5057,$A44&amp;"*",'Rozpočet projektu'!$C$10:$C$5057,$B44)</f>
        <v>0</v>
      </c>
      <c r="D44" s="93" t="str">
        <f t="shared" si="5"/>
        <v/>
      </c>
      <c r="E44" s="93" t="str">
        <f t="shared" si="6"/>
        <v/>
      </c>
      <c r="F44" s="88"/>
      <c r="U44" s="73" t="s">
        <v>113</v>
      </c>
      <c r="V44" s="73">
        <f>SUMIFS('Rozpočet projektu'!$G$10:$G$27,'Rozpočet projektu'!$I$10:$I$27,$U44&amp;"*",'Rozpočet projektu'!$C$10:$C$27,V$1)</f>
        <v>0</v>
      </c>
      <c r="W44" s="73">
        <f>SUMIFS('Rozpočet projektu'!$G$10:$G$27,'Rozpočet projektu'!$I$10:$I$27,$U44&amp;"*",'Rozpočet projektu'!$C$10:$C$27,W$1)</f>
        <v>0</v>
      </c>
      <c r="X44" s="73">
        <f>SUMIFS('Rozpočet projektu'!$G$10:$G$27,'Rozpočet projektu'!$I$10:$I$27,$U44&amp;"*",'Rozpočet projektu'!$C$10:$C$27,X$1)</f>
        <v>0</v>
      </c>
      <c r="Y44" s="73">
        <f>SUMIFS('Rozpočet projektu'!$G$10:$G$27,'Rozpočet projektu'!$I$10:$I$27,$U44&amp;"*",'Rozpočet projektu'!$C$10:$C$27,Y$1)</f>
        <v>0</v>
      </c>
      <c r="Z44" s="73">
        <f>SUMIFS('Rozpočet projektu'!$G$10:$G$27,'Rozpočet projektu'!$I$10:$I$27,$U44&amp;"*",'Rozpočet projektu'!$C$10:$C$27,Z$1)</f>
        <v>0</v>
      </c>
      <c r="AA44" s="73">
        <f>SUMIFS('Rozpočet projektu'!$G$10:$G$27,'Rozpočet projektu'!$I$10:$I$27,$U44&amp;"*",'Rozpočet projektu'!$C$10:$C$27,AA$1)</f>
        <v>0</v>
      </c>
      <c r="AB44" s="73">
        <f>SUMIFS('Rozpočet projektu'!$G$10:$G$27,'Rozpočet projektu'!$I$10:$I$27,$U44&amp;"*",'Rozpočet projektu'!$C$10:$C$27,AB$1)</f>
        <v>0</v>
      </c>
      <c r="AC44" s="73">
        <f>SUMIFS('Rozpočet projektu'!$G$10:$G$27,'Rozpočet projektu'!$I$10:$I$27,$U44&amp;"*",'Rozpočet projektu'!$C$10:$C$27,AC$1)</f>
        <v>0</v>
      </c>
      <c r="AD44" s="73">
        <f>SUMIFS('Rozpočet projektu'!$G$10:$G$27,'Rozpočet projektu'!$I$10:$I$27,$U44&amp;"*",'Rozpočet projektu'!$C$10:$C$27,AD$1)</f>
        <v>0</v>
      </c>
      <c r="AE44" s="73">
        <f>SUMIFS('Rozpočet projektu'!$G$10:$G$27,'Rozpočet projektu'!$I$10:$I$27,$U44&amp;"*",'Rozpočet projektu'!$C$10:$C$27,AE$1)</f>
        <v>0</v>
      </c>
      <c r="AF44" s="73">
        <f>SUMIFS('Rozpočet projektu'!$G$10:$G$27,'Rozpočet projektu'!$I$10:$I$27,$U44&amp;"*",'Rozpočet projektu'!$C$10:$C$27,AF$1)</f>
        <v>0</v>
      </c>
      <c r="AG44" s="73">
        <f>SUMIFS('Rozpočet projektu'!$G$10:$G$27,'Rozpočet projektu'!$I$10:$I$27,$U44&amp;"*",'Rozpočet projektu'!$C$10:$C$27,AG$1)</f>
        <v>0</v>
      </c>
      <c r="AH44" s="73">
        <f>SUMIFS('Rozpočet projektu'!$G$10:$G$27,'Rozpočet projektu'!$I$10:$I$27,$U44&amp;"*",'Rozpočet projektu'!$C$10:$C$27,AH$1)</f>
        <v>0</v>
      </c>
      <c r="AI44" s="73">
        <f>SUMIFS('Rozpočet projektu'!$G$10:$G$27,'Rozpočet projektu'!$I$10:$I$27,$U44&amp;"*",'Rozpočet projektu'!$C$10:$C$27,AI$1)</f>
        <v>0</v>
      </c>
      <c r="AJ44" s="73">
        <f>SUMIFS('Rozpočet projektu'!$G$10:$G$27,'Rozpočet projektu'!$I$10:$I$27,$U44&amp;"*",'Rozpočet projektu'!$C$10:$C$27,AJ$1)</f>
        <v>0</v>
      </c>
      <c r="AK44" s="73">
        <f>SUMIFS('Rozpočet projektu'!$G$10:$G$27,'Rozpočet projektu'!$I$10:$I$27,$U44&amp;"*",'Rozpočet projektu'!$C$10:$C$27,AK$1)</f>
        <v>0</v>
      </c>
      <c r="AL44" s="73">
        <f>SUMIFS('Rozpočet projektu'!$G$10:$G$27,'Rozpočet projektu'!$I$10:$I$27,$U44&amp;"*",'Rozpočet projektu'!$C$10:$C$27,AL$1)</f>
        <v>0</v>
      </c>
      <c r="AM44" s="73">
        <f>SUMIFS('Rozpočet projektu'!$G$10:$G$27,'Rozpočet projektu'!$I$10:$I$27,$U44&amp;"*",'Rozpočet projektu'!$C$10:$C$27,AM$1)</f>
        <v>0</v>
      </c>
      <c r="AN44" s="73">
        <f>SUMIFS('Rozpočet projektu'!$G$10:$G$27,'Rozpočet projektu'!$I$10:$I$27,$U44&amp;"*",'Rozpočet projektu'!$C$10:$C$27,AN$1)</f>
        <v>0</v>
      </c>
      <c r="AO44" s="73">
        <f>SUMIFS('Rozpočet projektu'!$G$10:$G$27,'Rozpočet projektu'!$I$10:$I$27,$U44&amp;"*",'Rozpočet projektu'!$C$10:$C$27,AO$1)</f>
        <v>0</v>
      </c>
      <c r="AP44" s="73">
        <f>SUMIFS('Rozpočet projektu'!$G$10:$G$27,'Rozpočet projektu'!$I$10:$I$27,$U44&amp;"*",'Rozpočet projektu'!$C$10:$C$27,AP$1)</f>
        <v>0</v>
      </c>
      <c r="AQ44" s="73">
        <f>SUMIFS('Rozpočet projektu'!$G$10:$G$27,'Rozpočet projektu'!$I$10:$I$27,$U44&amp;"*",'Rozpočet projektu'!$C$10:$C$27,AQ$1)</f>
        <v>0</v>
      </c>
      <c r="AR44" s="73">
        <f>SUMIFS('Rozpočet projektu'!$G$10:$G$27,'Rozpočet projektu'!$I$10:$I$27,$U44&amp;"*",'Rozpočet projektu'!$C$10:$C$27,AR$1)</f>
        <v>0</v>
      </c>
      <c r="AS44" s="73">
        <f>SUMIFS('Rozpočet projektu'!$G$10:$G$27,'Rozpočet projektu'!$I$10:$I$27,$U44&amp;"*",'Rozpočet projektu'!$C$10:$C$27,AS$1)</f>
        <v>0</v>
      </c>
      <c r="AT44" s="73">
        <f>SUMIFS('Rozpočet projektu'!$G$10:$G$27,'Rozpočet projektu'!$I$10:$I$27,$U44&amp;"*",'Rozpočet projektu'!$C$10:$C$27,AT$1)</f>
        <v>0</v>
      </c>
      <c r="AU44" s="73">
        <f>SUMIFS('Rozpočet projektu'!$G$10:$G$27,'Rozpočet projektu'!$I$10:$I$27,$U44&amp;"*",'Rozpočet projektu'!$C$10:$C$27,AU$1)</f>
        <v>0</v>
      </c>
      <c r="AV44" s="73">
        <f>SUMIFS('Rozpočet projektu'!$G$10:$G$27,'Rozpočet projektu'!$I$10:$I$27,$U44&amp;"*",'Rozpočet projektu'!$C$10:$C$27,AV$1)</f>
        <v>0</v>
      </c>
    </row>
    <row r="45" spans="1:48" x14ac:dyDescent="0.2">
      <c r="A45" s="85" t="s">
        <v>75</v>
      </c>
      <c r="B45" s="85" t="s">
        <v>43</v>
      </c>
      <c r="C45" s="93">
        <f>SUMIFS('Rozpočet projektu'!$G$10:$G$5057,'Rozpočet projektu'!$I$10:$I$5057,$A45&amp;"*",'Rozpočet projektu'!$C$10:$C$5057,$B45)</f>
        <v>0</v>
      </c>
      <c r="D45" s="93" t="str">
        <f t="shared" si="5"/>
        <v/>
      </c>
      <c r="E45" s="93" t="str">
        <f t="shared" si="6"/>
        <v/>
      </c>
      <c r="F45" s="88"/>
      <c r="U45" s="73" t="s">
        <v>114</v>
      </c>
      <c r="V45" s="73">
        <f>SUMIFS('Rozpočet projektu'!$G$10:$G$27,'Rozpočet projektu'!$I$10:$I$27,$U45&amp;"*",'Rozpočet projektu'!$C$10:$C$27,V$1)</f>
        <v>0</v>
      </c>
      <c r="W45" s="73">
        <f>SUMIFS('Rozpočet projektu'!$G$10:$G$27,'Rozpočet projektu'!$I$10:$I$27,$U45&amp;"*",'Rozpočet projektu'!$C$10:$C$27,W$1)</f>
        <v>0</v>
      </c>
      <c r="X45" s="73">
        <f>SUMIFS('Rozpočet projektu'!$G$10:$G$27,'Rozpočet projektu'!$I$10:$I$27,$U45&amp;"*",'Rozpočet projektu'!$C$10:$C$27,X$1)</f>
        <v>0</v>
      </c>
      <c r="Y45" s="73">
        <f>SUMIFS('Rozpočet projektu'!$G$10:$G$27,'Rozpočet projektu'!$I$10:$I$27,$U45&amp;"*",'Rozpočet projektu'!$C$10:$C$27,Y$1)</f>
        <v>0</v>
      </c>
      <c r="Z45" s="73">
        <f>SUMIFS('Rozpočet projektu'!$G$10:$G$27,'Rozpočet projektu'!$I$10:$I$27,$U45&amp;"*",'Rozpočet projektu'!$C$10:$C$27,Z$1)</f>
        <v>0</v>
      </c>
      <c r="AA45" s="73">
        <f>SUMIFS('Rozpočet projektu'!$G$10:$G$27,'Rozpočet projektu'!$I$10:$I$27,$U45&amp;"*",'Rozpočet projektu'!$C$10:$C$27,AA$1)</f>
        <v>0</v>
      </c>
      <c r="AB45" s="73">
        <f>SUMIFS('Rozpočet projektu'!$G$10:$G$27,'Rozpočet projektu'!$I$10:$I$27,$U45&amp;"*",'Rozpočet projektu'!$C$10:$C$27,AB$1)</f>
        <v>0</v>
      </c>
      <c r="AC45" s="73">
        <f>SUMIFS('Rozpočet projektu'!$G$10:$G$27,'Rozpočet projektu'!$I$10:$I$27,$U45&amp;"*",'Rozpočet projektu'!$C$10:$C$27,AC$1)</f>
        <v>0</v>
      </c>
      <c r="AD45" s="73">
        <f>SUMIFS('Rozpočet projektu'!$G$10:$G$27,'Rozpočet projektu'!$I$10:$I$27,$U45&amp;"*",'Rozpočet projektu'!$C$10:$C$27,AD$1)</f>
        <v>0</v>
      </c>
      <c r="AE45" s="73">
        <f>SUMIFS('Rozpočet projektu'!$G$10:$G$27,'Rozpočet projektu'!$I$10:$I$27,$U45&amp;"*",'Rozpočet projektu'!$C$10:$C$27,AE$1)</f>
        <v>0</v>
      </c>
      <c r="AF45" s="73">
        <f>SUMIFS('Rozpočet projektu'!$G$10:$G$27,'Rozpočet projektu'!$I$10:$I$27,$U45&amp;"*",'Rozpočet projektu'!$C$10:$C$27,AF$1)</f>
        <v>0</v>
      </c>
      <c r="AG45" s="73">
        <f>SUMIFS('Rozpočet projektu'!$G$10:$G$27,'Rozpočet projektu'!$I$10:$I$27,$U45&amp;"*",'Rozpočet projektu'!$C$10:$C$27,AG$1)</f>
        <v>0</v>
      </c>
      <c r="AH45" s="73">
        <f>SUMIFS('Rozpočet projektu'!$G$10:$G$27,'Rozpočet projektu'!$I$10:$I$27,$U45&amp;"*",'Rozpočet projektu'!$C$10:$C$27,AH$1)</f>
        <v>0</v>
      </c>
      <c r="AI45" s="73">
        <f>SUMIFS('Rozpočet projektu'!$G$10:$G$27,'Rozpočet projektu'!$I$10:$I$27,$U45&amp;"*",'Rozpočet projektu'!$C$10:$C$27,AI$1)</f>
        <v>0</v>
      </c>
      <c r="AJ45" s="73">
        <f>SUMIFS('Rozpočet projektu'!$G$10:$G$27,'Rozpočet projektu'!$I$10:$I$27,$U45&amp;"*",'Rozpočet projektu'!$C$10:$C$27,AJ$1)</f>
        <v>0</v>
      </c>
      <c r="AK45" s="73">
        <f>SUMIFS('Rozpočet projektu'!$G$10:$G$27,'Rozpočet projektu'!$I$10:$I$27,$U45&amp;"*",'Rozpočet projektu'!$C$10:$C$27,AK$1)</f>
        <v>0</v>
      </c>
      <c r="AL45" s="73">
        <f>SUMIFS('Rozpočet projektu'!$G$10:$G$27,'Rozpočet projektu'!$I$10:$I$27,$U45&amp;"*",'Rozpočet projektu'!$C$10:$C$27,AL$1)</f>
        <v>0</v>
      </c>
      <c r="AM45" s="73">
        <f>SUMIFS('Rozpočet projektu'!$G$10:$G$27,'Rozpočet projektu'!$I$10:$I$27,$U45&amp;"*",'Rozpočet projektu'!$C$10:$C$27,AM$1)</f>
        <v>0</v>
      </c>
      <c r="AN45" s="73">
        <f>SUMIFS('Rozpočet projektu'!$G$10:$G$27,'Rozpočet projektu'!$I$10:$I$27,$U45&amp;"*",'Rozpočet projektu'!$C$10:$C$27,AN$1)</f>
        <v>0</v>
      </c>
      <c r="AO45" s="73">
        <f>SUMIFS('Rozpočet projektu'!$G$10:$G$27,'Rozpočet projektu'!$I$10:$I$27,$U45&amp;"*",'Rozpočet projektu'!$C$10:$C$27,AO$1)</f>
        <v>0</v>
      </c>
      <c r="AP45" s="73">
        <f>SUMIFS('Rozpočet projektu'!$G$10:$G$27,'Rozpočet projektu'!$I$10:$I$27,$U45&amp;"*",'Rozpočet projektu'!$C$10:$C$27,AP$1)</f>
        <v>0</v>
      </c>
      <c r="AQ45" s="73">
        <f>SUMIFS('Rozpočet projektu'!$G$10:$G$27,'Rozpočet projektu'!$I$10:$I$27,$U45&amp;"*",'Rozpočet projektu'!$C$10:$C$27,AQ$1)</f>
        <v>0</v>
      </c>
      <c r="AR45" s="73">
        <f>SUMIFS('Rozpočet projektu'!$G$10:$G$27,'Rozpočet projektu'!$I$10:$I$27,$U45&amp;"*",'Rozpočet projektu'!$C$10:$C$27,AR$1)</f>
        <v>0</v>
      </c>
      <c r="AS45" s="73">
        <f>SUMIFS('Rozpočet projektu'!$G$10:$G$27,'Rozpočet projektu'!$I$10:$I$27,$U45&amp;"*",'Rozpočet projektu'!$C$10:$C$27,AS$1)</f>
        <v>0</v>
      </c>
      <c r="AT45" s="73">
        <f>SUMIFS('Rozpočet projektu'!$G$10:$G$27,'Rozpočet projektu'!$I$10:$I$27,$U45&amp;"*",'Rozpočet projektu'!$C$10:$C$27,AT$1)</f>
        <v>0</v>
      </c>
      <c r="AU45" s="73">
        <f>SUMIFS('Rozpočet projektu'!$G$10:$G$27,'Rozpočet projektu'!$I$10:$I$27,$U45&amp;"*",'Rozpočet projektu'!$C$10:$C$27,AU$1)</f>
        <v>0</v>
      </c>
      <c r="AV45" s="73">
        <f>SUMIFS('Rozpočet projektu'!$G$10:$G$27,'Rozpočet projektu'!$I$10:$I$27,$U45&amp;"*",'Rozpočet projektu'!$C$10:$C$27,AV$1)</f>
        <v>0</v>
      </c>
    </row>
    <row r="46" spans="1:48" ht="38.25" x14ac:dyDescent="0.2">
      <c r="A46" s="85" t="s">
        <v>78</v>
      </c>
      <c r="B46" s="74" t="s">
        <v>47</v>
      </c>
      <c r="C46" s="93">
        <f>SUMIFS('Rozpočet projektu'!$G$10:$G$5057,'Rozpočet projektu'!$I$10:$I$5057,$A46&amp;"*",'Rozpočet projektu'!$C$10:$C$5057,$B46)</f>
        <v>0</v>
      </c>
      <c r="D46" s="93" t="str">
        <f t="shared" si="5"/>
        <v/>
      </c>
      <c r="E46" s="93" t="str">
        <f t="shared" si="6"/>
        <v/>
      </c>
      <c r="F46" s="88"/>
      <c r="U46" s="73" t="s">
        <v>115</v>
      </c>
      <c r="V46" s="73">
        <f>SUMIFS('Rozpočet projektu'!$G$10:$G$27,'Rozpočet projektu'!$I$10:$I$27,$U46&amp;"*",'Rozpočet projektu'!$C$10:$C$27,V$1)</f>
        <v>0</v>
      </c>
      <c r="W46" s="73">
        <f>SUMIFS('Rozpočet projektu'!$G$10:$G$27,'Rozpočet projektu'!$I$10:$I$27,$U46&amp;"*",'Rozpočet projektu'!$C$10:$C$27,W$1)</f>
        <v>0</v>
      </c>
      <c r="X46" s="73">
        <f>SUMIFS('Rozpočet projektu'!$G$10:$G$27,'Rozpočet projektu'!$I$10:$I$27,$U46&amp;"*",'Rozpočet projektu'!$C$10:$C$27,X$1)</f>
        <v>0</v>
      </c>
      <c r="Y46" s="73">
        <f>SUMIFS('Rozpočet projektu'!$G$10:$G$27,'Rozpočet projektu'!$I$10:$I$27,$U46&amp;"*",'Rozpočet projektu'!$C$10:$C$27,Y$1)</f>
        <v>0</v>
      </c>
      <c r="Z46" s="73">
        <f>SUMIFS('Rozpočet projektu'!$G$10:$G$27,'Rozpočet projektu'!$I$10:$I$27,$U46&amp;"*",'Rozpočet projektu'!$C$10:$C$27,Z$1)</f>
        <v>0</v>
      </c>
      <c r="AA46" s="73">
        <f>SUMIFS('Rozpočet projektu'!$G$10:$G$27,'Rozpočet projektu'!$I$10:$I$27,$U46&amp;"*",'Rozpočet projektu'!$C$10:$C$27,AA$1)</f>
        <v>0</v>
      </c>
      <c r="AB46" s="73">
        <f>SUMIFS('Rozpočet projektu'!$G$10:$G$27,'Rozpočet projektu'!$I$10:$I$27,$U46&amp;"*",'Rozpočet projektu'!$C$10:$C$27,AB$1)</f>
        <v>0</v>
      </c>
      <c r="AC46" s="73">
        <f>SUMIFS('Rozpočet projektu'!$G$10:$G$27,'Rozpočet projektu'!$I$10:$I$27,$U46&amp;"*",'Rozpočet projektu'!$C$10:$C$27,AC$1)</f>
        <v>0</v>
      </c>
      <c r="AD46" s="73">
        <f>SUMIFS('Rozpočet projektu'!$G$10:$G$27,'Rozpočet projektu'!$I$10:$I$27,$U46&amp;"*",'Rozpočet projektu'!$C$10:$C$27,AD$1)</f>
        <v>0</v>
      </c>
      <c r="AE46" s="73">
        <f>SUMIFS('Rozpočet projektu'!$G$10:$G$27,'Rozpočet projektu'!$I$10:$I$27,$U46&amp;"*",'Rozpočet projektu'!$C$10:$C$27,AE$1)</f>
        <v>0</v>
      </c>
      <c r="AF46" s="73">
        <f>SUMIFS('Rozpočet projektu'!$G$10:$G$27,'Rozpočet projektu'!$I$10:$I$27,$U46&amp;"*",'Rozpočet projektu'!$C$10:$C$27,AF$1)</f>
        <v>0</v>
      </c>
      <c r="AG46" s="73">
        <f>SUMIFS('Rozpočet projektu'!$G$10:$G$27,'Rozpočet projektu'!$I$10:$I$27,$U46&amp;"*",'Rozpočet projektu'!$C$10:$C$27,AG$1)</f>
        <v>0</v>
      </c>
      <c r="AH46" s="73">
        <f>SUMIFS('Rozpočet projektu'!$G$10:$G$27,'Rozpočet projektu'!$I$10:$I$27,$U46&amp;"*",'Rozpočet projektu'!$C$10:$C$27,AH$1)</f>
        <v>0</v>
      </c>
      <c r="AI46" s="73">
        <f>SUMIFS('Rozpočet projektu'!$G$10:$G$27,'Rozpočet projektu'!$I$10:$I$27,$U46&amp;"*",'Rozpočet projektu'!$C$10:$C$27,AI$1)</f>
        <v>0</v>
      </c>
      <c r="AJ46" s="73">
        <f>SUMIFS('Rozpočet projektu'!$G$10:$G$27,'Rozpočet projektu'!$I$10:$I$27,$U46&amp;"*",'Rozpočet projektu'!$C$10:$C$27,AJ$1)</f>
        <v>0</v>
      </c>
      <c r="AK46" s="73">
        <f>SUMIFS('Rozpočet projektu'!$G$10:$G$27,'Rozpočet projektu'!$I$10:$I$27,$U46&amp;"*",'Rozpočet projektu'!$C$10:$C$27,AK$1)</f>
        <v>0</v>
      </c>
      <c r="AL46" s="73">
        <f>SUMIFS('Rozpočet projektu'!$G$10:$G$27,'Rozpočet projektu'!$I$10:$I$27,$U46&amp;"*",'Rozpočet projektu'!$C$10:$C$27,AL$1)</f>
        <v>0</v>
      </c>
      <c r="AM46" s="73">
        <f>SUMIFS('Rozpočet projektu'!$G$10:$G$27,'Rozpočet projektu'!$I$10:$I$27,$U46&amp;"*",'Rozpočet projektu'!$C$10:$C$27,AM$1)</f>
        <v>0</v>
      </c>
      <c r="AN46" s="73">
        <f>SUMIFS('Rozpočet projektu'!$G$10:$G$27,'Rozpočet projektu'!$I$10:$I$27,$U46&amp;"*",'Rozpočet projektu'!$C$10:$C$27,AN$1)</f>
        <v>0</v>
      </c>
      <c r="AO46" s="73">
        <f>SUMIFS('Rozpočet projektu'!$G$10:$G$27,'Rozpočet projektu'!$I$10:$I$27,$U46&amp;"*",'Rozpočet projektu'!$C$10:$C$27,AO$1)</f>
        <v>0</v>
      </c>
      <c r="AP46" s="73">
        <f>SUMIFS('Rozpočet projektu'!$G$10:$G$27,'Rozpočet projektu'!$I$10:$I$27,$U46&amp;"*",'Rozpočet projektu'!$C$10:$C$27,AP$1)</f>
        <v>0</v>
      </c>
      <c r="AQ46" s="73">
        <f>SUMIFS('Rozpočet projektu'!$G$10:$G$27,'Rozpočet projektu'!$I$10:$I$27,$U46&amp;"*",'Rozpočet projektu'!$C$10:$C$27,AQ$1)</f>
        <v>0</v>
      </c>
      <c r="AR46" s="73">
        <f>SUMIFS('Rozpočet projektu'!$G$10:$G$27,'Rozpočet projektu'!$I$10:$I$27,$U46&amp;"*",'Rozpočet projektu'!$C$10:$C$27,AR$1)</f>
        <v>0</v>
      </c>
      <c r="AS46" s="73">
        <f>SUMIFS('Rozpočet projektu'!$G$10:$G$27,'Rozpočet projektu'!$I$10:$I$27,$U46&amp;"*",'Rozpočet projektu'!$C$10:$C$27,AS$1)</f>
        <v>0</v>
      </c>
      <c r="AT46" s="73">
        <f>SUMIFS('Rozpočet projektu'!$G$10:$G$27,'Rozpočet projektu'!$I$10:$I$27,$U46&amp;"*",'Rozpočet projektu'!$C$10:$C$27,AT$1)</f>
        <v>0</v>
      </c>
      <c r="AU46" s="73">
        <f>SUMIFS('Rozpočet projektu'!$G$10:$G$27,'Rozpočet projektu'!$I$10:$I$27,$U46&amp;"*",'Rozpočet projektu'!$C$10:$C$27,AU$1)</f>
        <v>0</v>
      </c>
      <c r="AV46" s="73">
        <f>SUMIFS('Rozpočet projektu'!$G$10:$G$27,'Rozpočet projektu'!$I$10:$I$27,$U46&amp;"*",'Rozpočet projektu'!$C$10:$C$27,AV$1)</f>
        <v>0</v>
      </c>
    </row>
    <row r="47" spans="1:48" ht="38.25" x14ac:dyDescent="0.2">
      <c r="A47" s="85" t="s">
        <v>78</v>
      </c>
      <c r="B47" s="74" t="s">
        <v>48</v>
      </c>
      <c r="C47" s="93">
        <f>SUMIFS('Rozpočet projektu'!$G$10:$G$5057,'Rozpočet projektu'!$I$10:$I$5057,$A47&amp;"*",'Rozpočet projektu'!$C$10:$C$5057,$B47)</f>
        <v>0</v>
      </c>
      <c r="D47" s="93" t="str">
        <f t="shared" si="5"/>
        <v/>
      </c>
      <c r="E47" s="93" t="str">
        <f t="shared" si="6"/>
        <v/>
      </c>
      <c r="F47" s="88"/>
      <c r="U47" s="73" t="s">
        <v>116</v>
      </c>
      <c r="V47" s="73">
        <f>SUMIFS('Rozpočet projektu'!$G$10:$G$27,'Rozpočet projektu'!$I$10:$I$27,$U47&amp;"*",'Rozpočet projektu'!$C$10:$C$27,V$1)</f>
        <v>0</v>
      </c>
      <c r="W47" s="73">
        <f>SUMIFS('Rozpočet projektu'!$G$10:$G$27,'Rozpočet projektu'!$I$10:$I$27,$U47&amp;"*",'Rozpočet projektu'!$C$10:$C$27,W$1)</f>
        <v>0</v>
      </c>
      <c r="X47" s="73">
        <f>SUMIFS('Rozpočet projektu'!$G$10:$G$27,'Rozpočet projektu'!$I$10:$I$27,$U47&amp;"*",'Rozpočet projektu'!$C$10:$C$27,X$1)</f>
        <v>0</v>
      </c>
      <c r="Y47" s="73">
        <f>SUMIFS('Rozpočet projektu'!$G$10:$G$27,'Rozpočet projektu'!$I$10:$I$27,$U47&amp;"*",'Rozpočet projektu'!$C$10:$C$27,Y$1)</f>
        <v>0</v>
      </c>
      <c r="Z47" s="73">
        <f>SUMIFS('Rozpočet projektu'!$G$10:$G$27,'Rozpočet projektu'!$I$10:$I$27,$U47&amp;"*",'Rozpočet projektu'!$C$10:$C$27,Z$1)</f>
        <v>0</v>
      </c>
      <c r="AA47" s="73">
        <f>SUMIFS('Rozpočet projektu'!$G$10:$G$27,'Rozpočet projektu'!$I$10:$I$27,$U47&amp;"*",'Rozpočet projektu'!$C$10:$C$27,AA$1)</f>
        <v>0</v>
      </c>
      <c r="AB47" s="73">
        <f>SUMIFS('Rozpočet projektu'!$G$10:$G$27,'Rozpočet projektu'!$I$10:$I$27,$U47&amp;"*",'Rozpočet projektu'!$C$10:$C$27,AB$1)</f>
        <v>0</v>
      </c>
      <c r="AC47" s="73">
        <f>SUMIFS('Rozpočet projektu'!$G$10:$G$27,'Rozpočet projektu'!$I$10:$I$27,$U47&amp;"*",'Rozpočet projektu'!$C$10:$C$27,AC$1)</f>
        <v>0</v>
      </c>
      <c r="AD47" s="73">
        <f>SUMIFS('Rozpočet projektu'!$G$10:$G$27,'Rozpočet projektu'!$I$10:$I$27,$U47&amp;"*",'Rozpočet projektu'!$C$10:$C$27,AD$1)</f>
        <v>0</v>
      </c>
      <c r="AE47" s="73">
        <f>SUMIFS('Rozpočet projektu'!$G$10:$G$27,'Rozpočet projektu'!$I$10:$I$27,$U47&amp;"*",'Rozpočet projektu'!$C$10:$C$27,AE$1)</f>
        <v>0</v>
      </c>
      <c r="AF47" s="73">
        <f>SUMIFS('Rozpočet projektu'!$G$10:$G$27,'Rozpočet projektu'!$I$10:$I$27,$U47&amp;"*",'Rozpočet projektu'!$C$10:$C$27,AF$1)</f>
        <v>0</v>
      </c>
      <c r="AG47" s="73">
        <f>SUMIFS('Rozpočet projektu'!$G$10:$G$27,'Rozpočet projektu'!$I$10:$I$27,$U47&amp;"*",'Rozpočet projektu'!$C$10:$C$27,AG$1)</f>
        <v>0</v>
      </c>
      <c r="AH47" s="73">
        <f>SUMIFS('Rozpočet projektu'!$G$10:$G$27,'Rozpočet projektu'!$I$10:$I$27,$U47&amp;"*",'Rozpočet projektu'!$C$10:$C$27,AH$1)</f>
        <v>0</v>
      </c>
      <c r="AI47" s="73">
        <f>SUMIFS('Rozpočet projektu'!$G$10:$G$27,'Rozpočet projektu'!$I$10:$I$27,$U47&amp;"*",'Rozpočet projektu'!$C$10:$C$27,AI$1)</f>
        <v>0</v>
      </c>
      <c r="AJ47" s="73">
        <f>SUMIFS('Rozpočet projektu'!$G$10:$G$27,'Rozpočet projektu'!$I$10:$I$27,$U47&amp;"*",'Rozpočet projektu'!$C$10:$C$27,AJ$1)</f>
        <v>0</v>
      </c>
      <c r="AK47" s="73">
        <f>SUMIFS('Rozpočet projektu'!$G$10:$G$27,'Rozpočet projektu'!$I$10:$I$27,$U47&amp;"*",'Rozpočet projektu'!$C$10:$C$27,AK$1)</f>
        <v>0</v>
      </c>
      <c r="AL47" s="73">
        <f>SUMIFS('Rozpočet projektu'!$G$10:$G$27,'Rozpočet projektu'!$I$10:$I$27,$U47&amp;"*",'Rozpočet projektu'!$C$10:$C$27,AL$1)</f>
        <v>0</v>
      </c>
      <c r="AM47" s="73">
        <f>SUMIFS('Rozpočet projektu'!$G$10:$G$27,'Rozpočet projektu'!$I$10:$I$27,$U47&amp;"*",'Rozpočet projektu'!$C$10:$C$27,AM$1)</f>
        <v>0</v>
      </c>
      <c r="AN47" s="73">
        <f>SUMIFS('Rozpočet projektu'!$G$10:$G$27,'Rozpočet projektu'!$I$10:$I$27,$U47&amp;"*",'Rozpočet projektu'!$C$10:$C$27,AN$1)</f>
        <v>0</v>
      </c>
      <c r="AO47" s="73">
        <f>SUMIFS('Rozpočet projektu'!$G$10:$G$27,'Rozpočet projektu'!$I$10:$I$27,$U47&amp;"*",'Rozpočet projektu'!$C$10:$C$27,AO$1)</f>
        <v>0</v>
      </c>
      <c r="AP47" s="73">
        <f>SUMIFS('Rozpočet projektu'!$G$10:$G$27,'Rozpočet projektu'!$I$10:$I$27,$U47&amp;"*",'Rozpočet projektu'!$C$10:$C$27,AP$1)</f>
        <v>0</v>
      </c>
      <c r="AQ47" s="73">
        <f>SUMIFS('Rozpočet projektu'!$G$10:$G$27,'Rozpočet projektu'!$I$10:$I$27,$U47&amp;"*",'Rozpočet projektu'!$C$10:$C$27,AQ$1)</f>
        <v>0</v>
      </c>
      <c r="AR47" s="73">
        <f>SUMIFS('Rozpočet projektu'!$G$10:$G$27,'Rozpočet projektu'!$I$10:$I$27,$U47&amp;"*",'Rozpočet projektu'!$C$10:$C$27,AR$1)</f>
        <v>0</v>
      </c>
      <c r="AS47" s="73">
        <f>SUMIFS('Rozpočet projektu'!$G$10:$G$27,'Rozpočet projektu'!$I$10:$I$27,$U47&amp;"*",'Rozpočet projektu'!$C$10:$C$27,AS$1)</f>
        <v>0</v>
      </c>
      <c r="AT47" s="73">
        <f>SUMIFS('Rozpočet projektu'!$G$10:$G$27,'Rozpočet projektu'!$I$10:$I$27,$U47&amp;"*",'Rozpočet projektu'!$C$10:$C$27,AT$1)</f>
        <v>0</v>
      </c>
      <c r="AU47" s="73">
        <f>SUMIFS('Rozpočet projektu'!$G$10:$G$27,'Rozpočet projektu'!$I$10:$I$27,$U47&amp;"*",'Rozpočet projektu'!$C$10:$C$27,AU$1)</f>
        <v>0</v>
      </c>
      <c r="AV47" s="73">
        <f>SUMIFS('Rozpočet projektu'!$G$10:$G$27,'Rozpočet projektu'!$I$10:$I$27,$U47&amp;"*",'Rozpočet projektu'!$C$10:$C$27,AV$1)</f>
        <v>0</v>
      </c>
    </row>
    <row r="48" spans="1:48" ht="25.5" x14ac:dyDescent="0.2">
      <c r="A48" s="85" t="s">
        <v>78</v>
      </c>
      <c r="B48" s="74" t="s">
        <v>49</v>
      </c>
      <c r="C48" s="93">
        <f>SUMIFS('Rozpočet projektu'!$G$10:$G$5057,'Rozpočet projektu'!$I$10:$I$5057,$A48&amp;"*",'Rozpočet projektu'!$C$10:$C$5057,$B48)</f>
        <v>0</v>
      </c>
      <c r="D48" s="93" t="str">
        <f t="shared" si="5"/>
        <v/>
      </c>
      <c r="E48" s="93" t="str">
        <f t="shared" si="6"/>
        <v/>
      </c>
      <c r="F48" s="88"/>
      <c r="U48" s="73" t="s">
        <v>117</v>
      </c>
      <c r="V48" s="73">
        <f>SUMIFS('Rozpočet projektu'!$G$10:$G$27,'Rozpočet projektu'!$I$10:$I$27,$U48&amp;"*",'Rozpočet projektu'!$C$10:$C$27,V$1)</f>
        <v>0</v>
      </c>
      <c r="W48" s="73">
        <f>SUMIFS('Rozpočet projektu'!$G$10:$G$27,'Rozpočet projektu'!$I$10:$I$27,$U48&amp;"*",'Rozpočet projektu'!$C$10:$C$27,W$1)</f>
        <v>0</v>
      </c>
      <c r="X48" s="73">
        <f>SUMIFS('Rozpočet projektu'!$G$10:$G$27,'Rozpočet projektu'!$I$10:$I$27,$U48&amp;"*",'Rozpočet projektu'!$C$10:$C$27,X$1)</f>
        <v>0</v>
      </c>
      <c r="Y48" s="73">
        <f>SUMIFS('Rozpočet projektu'!$G$10:$G$27,'Rozpočet projektu'!$I$10:$I$27,$U48&amp;"*",'Rozpočet projektu'!$C$10:$C$27,Y$1)</f>
        <v>0</v>
      </c>
      <c r="Z48" s="73">
        <f>SUMIFS('Rozpočet projektu'!$G$10:$G$27,'Rozpočet projektu'!$I$10:$I$27,$U48&amp;"*",'Rozpočet projektu'!$C$10:$C$27,Z$1)</f>
        <v>0</v>
      </c>
      <c r="AA48" s="73">
        <f>SUMIFS('Rozpočet projektu'!$G$10:$G$27,'Rozpočet projektu'!$I$10:$I$27,$U48&amp;"*",'Rozpočet projektu'!$C$10:$C$27,AA$1)</f>
        <v>0</v>
      </c>
      <c r="AB48" s="73">
        <f>SUMIFS('Rozpočet projektu'!$G$10:$G$27,'Rozpočet projektu'!$I$10:$I$27,$U48&amp;"*",'Rozpočet projektu'!$C$10:$C$27,AB$1)</f>
        <v>0</v>
      </c>
      <c r="AC48" s="73">
        <f>SUMIFS('Rozpočet projektu'!$G$10:$G$27,'Rozpočet projektu'!$I$10:$I$27,$U48&amp;"*",'Rozpočet projektu'!$C$10:$C$27,AC$1)</f>
        <v>0</v>
      </c>
      <c r="AD48" s="73">
        <f>SUMIFS('Rozpočet projektu'!$G$10:$G$27,'Rozpočet projektu'!$I$10:$I$27,$U48&amp;"*",'Rozpočet projektu'!$C$10:$C$27,AD$1)</f>
        <v>0</v>
      </c>
      <c r="AE48" s="73">
        <f>SUMIFS('Rozpočet projektu'!$G$10:$G$27,'Rozpočet projektu'!$I$10:$I$27,$U48&amp;"*",'Rozpočet projektu'!$C$10:$C$27,AE$1)</f>
        <v>0</v>
      </c>
      <c r="AF48" s="73">
        <f>SUMIFS('Rozpočet projektu'!$G$10:$G$27,'Rozpočet projektu'!$I$10:$I$27,$U48&amp;"*",'Rozpočet projektu'!$C$10:$C$27,AF$1)</f>
        <v>0</v>
      </c>
      <c r="AG48" s="73">
        <f>SUMIFS('Rozpočet projektu'!$G$10:$G$27,'Rozpočet projektu'!$I$10:$I$27,$U48&amp;"*",'Rozpočet projektu'!$C$10:$C$27,AG$1)</f>
        <v>0</v>
      </c>
      <c r="AH48" s="73">
        <f>SUMIFS('Rozpočet projektu'!$G$10:$G$27,'Rozpočet projektu'!$I$10:$I$27,$U48&amp;"*",'Rozpočet projektu'!$C$10:$C$27,AH$1)</f>
        <v>0</v>
      </c>
      <c r="AI48" s="73">
        <f>SUMIFS('Rozpočet projektu'!$G$10:$G$27,'Rozpočet projektu'!$I$10:$I$27,$U48&amp;"*",'Rozpočet projektu'!$C$10:$C$27,AI$1)</f>
        <v>0</v>
      </c>
      <c r="AJ48" s="73">
        <f>SUMIFS('Rozpočet projektu'!$G$10:$G$27,'Rozpočet projektu'!$I$10:$I$27,$U48&amp;"*",'Rozpočet projektu'!$C$10:$C$27,AJ$1)</f>
        <v>0</v>
      </c>
      <c r="AK48" s="73">
        <f>SUMIFS('Rozpočet projektu'!$G$10:$G$27,'Rozpočet projektu'!$I$10:$I$27,$U48&amp;"*",'Rozpočet projektu'!$C$10:$C$27,AK$1)</f>
        <v>0</v>
      </c>
      <c r="AL48" s="73">
        <f>SUMIFS('Rozpočet projektu'!$G$10:$G$27,'Rozpočet projektu'!$I$10:$I$27,$U48&amp;"*",'Rozpočet projektu'!$C$10:$C$27,AL$1)</f>
        <v>0</v>
      </c>
      <c r="AM48" s="73">
        <f>SUMIFS('Rozpočet projektu'!$G$10:$G$27,'Rozpočet projektu'!$I$10:$I$27,$U48&amp;"*",'Rozpočet projektu'!$C$10:$C$27,AM$1)</f>
        <v>0</v>
      </c>
      <c r="AN48" s="73">
        <f>SUMIFS('Rozpočet projektu'!$G$10:$G$27,'Rozpočet projektu'!$I$10:$I$27,$U48&amp;"*",'Rozpočet projektu'!$C$10:$C$27,AN$1)</f>
        <v>0</v>
      </c>
      <c r="AO48" s="73">
        <f>SUMIFS('Rozpočet projektu'!$G$10:$G$27,'Rozpočet projektu'!$I$10:$I$27,$U48&amp;"*",'Rozpočet projektu'!$C$10:$C$27,AO$1)</f>
        <v>0</v>
      </c>
      <c r="AP48" s="73">
        <f>SUMIFS('Rozpočet projektu'!$G$10:$G$27,'Rozpočet projektu'!$I$10:$I$27,$U48&amp;"*",'Rozpočet projektu'!$C$10:$C$27,AP$1)</f>
        <v>0</v>
      </c>
      <c r="AQ48" s="73">
        <f>SUMIFS('Rozpočet projektu'!$G$10:$G$27,'Rozpočet projektu'!$I$10:$I$27,$U48&amp;"*",'Rozpočet projektu'!$C$10:$C$27,AQ$1)</f>
        <v>0</v>
      </c>
      <c r="AR48" s="73">
        <f>SUMIFS('Rozpočet projektu'!$G$10:$G$27,'Rozpočet projektu'!$I$10:$I$27,$U48&amp;"*",'Rozpočet projektu'!$C$10:$C$27,AR$1)</f>
        <v>0</v>
      </c>
      <c r="AS48" s="73">
        <f>SUMIFS('Rozpočet projektu'!$G$10:$G$27,'Rozpočet projektu'!$I$10:$I$27,$U48&amp;"*",'Rozpočet projektu'!$C$10:$C$27,AS$1)</f>
        <v>0</v>
      </c>
      <c r="AT48" s="73">
        <f>SUMIFS('Rozpočet projektu'!$G$10:$G$27,'Rozpočet projektu'!$I$10:$I$27,$U48&amp;"*",'Rozpočet projektu'!$C$10:$C$27,AT$1)</f>
        <v>0</v>
      </c>
      <c r="AU48" s="73">
        <f>SUMIFS('Rozpočet projektu'!$G$10:$G$27,'Rozpočet projektu'!$I$10:$I$27,$U48&amp;"*",'Rozpočet projektu'!$C$10:$C$27,AU$1)</f>
        <v>0</v>
      </c>
      <c r="AV48" s="73">
        <f>SUMIFS('Rozpočet projektu'!$G$10:$G$27,'Rozpočet projektu'!$I$10:$I$27,$U48&amp;"*",'Rozpočet projektu'!$C$10:$C$27,AV$1)</f>
        <v>0</v>
      </c>
    </row>
    <row r="49" spans="1:48" ht="25.5" x14ac:dyDescent="0.2">
      <c r="A49" s="85" t="s">
        <v>78</v>
      </c>
      <c r="B49" s="74" t="s">
        <v>50</v>
      </c>
      <c r="C49" s="93">
        <f>SUMIFS('Rozpočet projektu'!$G$10:$G$5057,'Rozpočet projektu'!$I$10:$I$5057,$A49&amp;"*",'Rozpočet projektu'!$C$10:$C$5057,$B49)</f>
        <v>0</v>
      </c>
      <c r="D49" s="93" t="str">
        <f t="shared" si="5"/>
        <v/>
      </c>
      <c r="E49" s="93" t="str">
        <f t="shared" si="6"/>
        <v/>
      </c>
      <c r="F49" s="88"/>
      <c r="U49" s="73" t="s">
        <v>118</v>
      </c>
      <c r="V49" s="73">
        <f>SUMIFS('Rozpočet projektu'!$G$10:$G$27,'Rozpočet projektu'!$I$10:$I$27,$U49&amp;"*",'Rozpočet projektu'!$C$10:$C$27,V$1)</f>
        <v>0</v>
      </c>
      <c r="W49" s="73">
        <f>SUMIFS('Rozpočet projektu'!$G$10:$G$27,'Rozpočet projektu'!$I$10:$I$27,$U49&amp;"*",'Rozpočet projektu'!$C$10:$C$27,W$1)</f>
        <v>0</v>
      </c>
      <c r="X49" s="73">
        <f>SUMIFS('Rozpočet projektu'!$G$10:$G$27,'Rozpočet projektu'!$I$10:$I$27,$U49&amp;"*",'Rozpočet projektu'!$C$10:$C$27,X$1)</f>
        <v>0</v>
      </c>
      <c r="Y49" s="73">
        <f>SUMIFS('Rozpočet projektu'!$G$10:$G$27,'Rozpočet projektu'!$I$10:$I$27,$U49&amp;"*",'Rozpočet projektu'!$C$10:$C$27,Y$1)</f>
        <v>0</v>
      </c>
      <c r="Z49" s="73">
        <f>SUMIFS('Rozpočet projektu'!$G$10:$G$27,'Rozpočet projektu'!$I$10:$I$27,$U49&amp;"*",'Rozpočet projektu'!$C$10:$C$27,Z$1)</f>
        <v>0</v>
      </c>
      <c r="AA49" s="73">
        <f>SUMIFS('Rozpočet projektu'!$G$10:$G$27,'Rozpočet projektu'!$I$10:$I$27,$U49&amp;"*",'Rozpočet projektu'!$C$10:$C$27,AA$1)</f>
        <v>0</v>
      </c>
      <c r="AB49" s="73">
        <f>SUMIFS('Rozpočet projektu'!$G$10:$G$27,'Rozpočet projektu'!$I$10:$I$27,$U49&amp;"*",'Rozpočet projektu'!$C$10:$C$27,AB$1)</f>
        <v>0</v>
      </c>
      <c r="AC49" s="73">
        <f>SUMIFS('Rozpočet projektu'!$G$10:$G$27,'Rozpočet projektu'!$I$10:$I$27,$U49&amp;"*",'Rozpočet projektu'!$C$10:$C$27,AC$1)</f>
        <v>0</v>
      </c>
      <c r="AD49" s="73">
        <f>SUMIFS('Rozpočet projektu'!$G$10:$G$27,'Rozpočet projektu'!$I$10:$I$27,$U49&amp;"*",'Rozpočet projektu'!$C$10:$C$27,AD$1)</f>
        <v>0</v>
      </c>
      <c r="AE49" s="73">
        <f>SUMIFS('Rozpočet projektu'!$G$10:$G$27,'Rozpočet projektu'!$I$10:$I$27,$U49&amp;"*",'Rozpočet projektu'!$C$10:$C$27,AE$1)</f>
        <v>0</v>
      </c>
      <c r="AF49" s="73">
        <f>SUMIFS('Rozpočet projektu'!$G$10:$G$27,'Rozpočet projektu'!$I$10:$I$27,$U49&amp;"*",'Rozpočet projektu'!$C$10:$C$27,AF$1)</f>
        <v>0</v>
      </c>
      <c r="AG49" s="73">
        <f>SUMIFS('Rozpočet projektu'!$G$10:$G$27,'Rozpočet projektu'!$I$10:$I$27,$U49&amp;"*",'Rozpočet projektu'!$C$10:$C$27,AG$1)</f>
        <v>0</v>
      </c>
      <c r="AH49" s="73">
        <f>SUMIFS('Rozpočet projektu'!$G$10:$G$27,'Rozpočet projektu'!$I$10:$I$27,$U49&amp;"*",'Rozpočet projektu'!$C$10:$C$27,AH$1)</f>
        <v>0</v>
      </c>
      <c r="AI49" s="73">
        <f>SUMIFS('Rozpočet projektu'!$G$10:$G$27,'Rozpočet projektu'!$I$10:$I$27,$U49&amp;"*",'Rozpočet projektu'!$C$10:$C$27,AI$1)</f>
        <v>0</v>
      </c>
      <c r="AJ49" s="73">
        <f>SUMIFS('Rozpočet projektu'!$G$10:$G$27,'Rozpočet projektu'!$I$10:$I$27,$U49&amp;"*",'Rozpočet projektu'!$C$10:$C$27,AJ$1)</f>
        <v>0</v>
      </c>
      <c r="AK49" s="73">
        <f>SUMIFS('Rozpočet projektu'!$G$10:$G$27,'Rozpočet projektu'!$I$10:$I$27,$U49&amp;"*",'Rozpočet projektu'!$C$10:$C$27,AK$1)</f>
        <v>0</v>
      </c>
      <c r="AL49" s="73">
        <f>SUMIFS('Rozpočet projektu'!$G$10:$G$27,'Rozpočet projektu'!$I$10:$I$27,$U49&amp;"*",'Rozpočet projektu'!$C$10:$C$27,AL$1)</f>
        <v>0</v>
      </c>
      <c r="AM49" s="73">
        <f>SUMIFS('Rozpočet projektu'!$G$10:$G$27,'Rozpočet projektu'!$I$10:$I$27,$U49&amp;"*",'Rozpočet projektu'!$C$10:$C$27,AM$1)</f>
        <v>0</v>
      </c>
      <c r="AN49" s="73">
        <f>SUMIFS('Rozpočet projektu'!$G$10:$G$27,'Rozpočet projektu'!$I$10:$I$27,$U49&amp;"*",'Rozpočet projektu'!$C$10:$C$27,AN$1)</f>
        <v>0</v>
      </c>
      <c r="AO49" s="73">
        <f>SUMIFS('Rozpočet projektu'!$G$10:$G$27,'Rozpočet projektu'!$I$10:$I$27,$U49&amp;"*",'Rozpočet projektu'!$C$10:$C$27,AO$1)</f>
        <v>0</v>
      </c>
      <c r="AP49" s="73">
        <f>SUMIFS('Rozpočet projektu'!$G$10:$G$27,'Rozpočet projektu'!$I$10:$I$27,$U49&amp;"*",'Rozpočet projektu'!$C$10:$C$27,AP$1)</f>
        <v>0</v>
      </c>
      <c r="AQ49" s="73">
        <f>SUMIFS('Rozpočet projektu'!$G$10:$G$27,'Rozpočet projektu'!$I$10:$I$27,$U49&amp;"*",'Rozpočet projektu'!$C$10:$C$27,AQ$1)</f>
        <v>0</v>
      </c>
      <c r="AR49" s="73">
        <f>SUMIFS('Rozpočet projektu'!$G$10:$G$27,'Rozpočet projektu'!$I$10:$I$27,$U49&amp;"*",'Rozpočet projektu'!$C$10:$C$27,AR$1)</f>
        <v>0</v>
      </c>
      <c r="AS49" s="73">
        <f>SUMIFS('Rozpočet projektu'!$G$10:$G$27,'Rozpočet projektu'!$I$10:$I$27,$U49&amp;"*",'Rozpočet projektu'!$C$10:$C$27,AS$1)</f>
        <v>0</v>
      </c>
      <c r="AT49" s="73">
        <f>SUMIFS('Rozpočet projektu'!$G$10:$G$27,'Rozpočet projektu'!$I$10:$I$27,$U49&amp;"*",'Rozpočet projektu'!$C$10:$C$27,AT$1)</f>
        <v>0</v>
      </c>
      <c r="AU49" s="73">
        <f>SUMIFS('Rozpočet projektu'!$G$10:$G$27,'Rozpočet projektu'!$I$10:$I$27,$U49&amp;"*",'Rozpočet projektu'!$C$10:$C$27,AU$1)</f>
        <v>0</v>
      </c>
      <c r="AV49" s="73">
        <f>SUMIFS('Rozpočet projektu'!$G$10:$G$27,'Rozpočet projektu'!$I$10:$I$27,$U49&amp;"*",'Rozpočet projektu'!$C$10:$C$27,AV$1)</f>
        <v>0</v>
      </c>
    </row>
    <row r="50" spans="1:48" ht="25.5" x14ac:dyDescent="0.2">
      <c r="A50" s="85" t="s">
        <v>78</v>
      </c>
      <c r="B50" s="74" t="s">
        <v>51</v>
      </c>
      <c r="C50" s="93">
        <f>SUMIFS('Rozpočet projektu'!$G$10:$G$5057,'Rozpočet projektu'!$I$10:$I$5057,$A50&amp;"*",'Rozpočet projektu'!$C$10:$C$5057,$B50)</f>
        <v>0</v>
      </c>
      <c r="D50" s="93" t="str">
        <f t="shared" si="5"/>
        <v/>
      </c>
      <c r="E50" s="93" t="str">
        <f t="shared" si="6"/>
        <v/>
      </c>
      <c r="F50" s="88"/>
      <c r="U50" s="73" t="s">
        <v>119</v>
      </c>
      <c r="V50" s="73">
        <f>SUMIFS('Rozpočet projektu'!$G$10:$G$27,'Rozpočet projektu'!$I$10:$I$27,$U50&amp;"*",'Rozpočet projektu'!$C$10:$C$27,V$1)</f>
        <v>0</v>
      </c>
      <c r="W50" s="73">
        <f>SUMIFS('Rozpočet projektu'!$G$10:$G$27,'Rozpočet projektu'!$I$10:$I$27,$U50&amp;"*",'Rozpočet projektu'!$C$10:$C$27,W$1)</f>
        <v>0</v>
      </c>
      <c r="X50" s="73">
        <f>SUMIFS('Rozpočet projektu'!$G$10:$G$27,'Rozpočet projektu'!$I$10:$I$27,$U50&amp;"*",'Rozpočet projektu'!$C$10:$C$27,X$1)</f>
        <v>0</v>
      </c>
      <c r="Y50" s="73">
        <f>SUMIFS('Rozpočet projektu'!$G$10:$G$27,'Rozpočet projektu'!$I$10:$I$27,$U50&amp;"*",'Rozpočet projektu'!$C$10:$C$27,Y$1)</f>
        <v>0</v>
      </c>
      <c r="Z50" s="73">
        <f>SUMIFS('Rozpočet projektu'!$G$10:$G$27,'Rozpočet projektu'!$I$10:$I$27,$U50&amp;"*",'Rozpočet projektu'!$C$10:$C$27,Z$1)</f>
        <v>0</v>
      </c>
      <c r="AA50" s="73">
        <f>SUMIFS('Rozpočet projektu'!$G$10:$G$27,'Rozpočet projektu'!$I$10:$I$27,$U50&amp;"*",'Rozpočet projektu'!$C$10:$C$27,AA$1)</f>
        <v>0</v>
      </c>
      <c r="AB50" s="73">
        <f>SUMIFS('Rozpočet projektu'!$G$10:$G$27,'Rozpočet projektu'!$I$10:$I$27,$U50&amp;"*",'Rozpočet projektu'!$C$10:$C$27,AB$1)</f>
        <v>0</v>
      </c>
      <c r="AC50" s="73">
        <f>SUMIFS('Rozpočet projektu'!$G$10:$G$27,'Rozpočet projektu'!$I$10:$I$27,$U50&amp;"*",'Rozpočet projektu'!$C$10:$C$27,AC$1)</f>
        <v>0</v>
      </c>
      <c r="AD50" s="73">
        <f>SUMIFS('Rozpočet projektu'!$G$10:$G$27,'Rozpočet projektu'!$I$10:$I$27,$U50&amp;"*",'Rozpočet projektu'!$C$10:$C$27,AD$1)</f>
        <v>0</v>
      </c>
      <c r="AE50" s="73">
        <f>SUMIFS('Rozpočet projektu'!$G$10:$G$27,'Rozpočet projektu'!$I$10:$I$27,$U50&amp;"*",'Rozpočet projektu'!$C$10:$C$27,AE$1)</f>
        <v>0</v>
      </c>
      <c r="AF50" s="73">
        <f>SUMIFS('Rozpočet projektu'!$G$10:$G$27,'Rozpočet projektu'!$I$10:$I$27,$U50&amp;"*",'Rozpočet projektu'!$C$10:$C$27,AF$1)</f>
        <v>0</v>
      </c>
      <c r="AG50" s="73">
        <f>SUMIFS('Rozpočet projektu'!$G$10:$G$27,'Rozpočet projektu'!$I$10:$I$27,$U50&amp;"*",'Rozpočet projektu'!$C$10:$C$27,AG$1)</f>
        <v>0</v>
      </c>
      <c r="AH50" s="73">
        <f>SUMIFS('Rozpočet projektu'!$G$10:$G$27,'Rozpočet projektu'!$I$10:$I$27,$U50&amp;"*",'Rozpočet projektu'!$C$10:$C$27,AH$1)</f>
        <v>0</v>
      </c>
      <c r="AI50" s="73">
        <f>SUMIFS('Rozpočet projektu'!$G$10:$G$27,'Rozpočet projektu'!$I$10:$I$27,$U50&amp;"*",'Rozpočet projektu'!$C$10:$C$27,AI$1)</f>
        <v>0</v>
      </c>
      <c r="AJ50" s="73">
        <f>SUMIFS('Rozpočet projektu'!$G$10:$G$27,'Rozpočet projektu'!$I$10:$I$27,$U50&amp;"*",'Rozpočet projektu'!$C$10:$C$27,AJ$1)</f>
        <v>0</v>
      </c>
      <c r="AK50" s="73">
        <f>SUMIFS('Rozpočet projektu'!$G$10:$G$27,'Rozpočet projektu'!$I$10:$I$27,$U50&amp;"*",'Rozpočet projektu'!$C$10:$C$27,AK$1)</f>
        <v>0</v>
      </c>
      <c r="AL50" s="73">
        <f>SUMIFS('Rozpočet projektu'!$G$10:$G$27,'Rozpočet projektu'!$I$10:$I$27,$U50&amp;"*",'Rozpočet projektu'!$C$10:$C$27,AL$1)</f>
        <v>0</v>
      </c>
      <c r="AM50" s="73">
        <f>SUMIFS('Rozpočet projektu'!$G$10:$G$27,'Rozpočet projektu'!$I$10:$I$27,$U50&amp;"*",'Rozpočet projektu'!$C$10:$C$27,AM$1)</f>
        <v>0</v>
      </c>
      <c r="AN50" s="73">
        <f>SUMIFS('Rozpočet projektu'!$G$10:$G$27,'Rozpočet projektu'!$I$10:$I$27,$U50&amp;"*",'Rozpočet projektu'!$C$10:$C$27,AN$1)</f>
        <v>0</v>
      </c>
      <c r="AO50" s="73">
        <f>SUMIFS('Rozpočet projektu'!$G$10:$G$27,'Rozpočet projektu'!$I$10:$I$27,$U50&amp;"*",'Rozpočet projektu'!$C$10:$C$27,AO$1)</f>
        <v>0</v>
      </c>
      <c r="AP50" s="73">
        <f>SUMIFS('Rozpočet projektu'!$G$10:$G$27,'Rozpočet projektu'!$I$10:$I$27,$U50&amp;"*",'Rozpočet projektu'!$C$10:$C$27,AP$1)</f>
        <v>0</v>
      </c>
      <c r="AQ50" s="73">
        <f>SUMIFS('Rozpočet projektu'!$G$10:$G$27,'Rozpočet projektu'!$I$10:$I$27,$U50&amp;"*",'Rozpočet projektu'!$C$10:$C$27,AQ$1)</f>
        <v>0</v>
      </c>
      <c r="AR50" s="73">
        <f>SUMIFS('Rozpočet projektu'!$G$10:$G$27,'Rozpočet projektu'!$I$10:$I$27,$U50&amp;"*",'Rozpočet projektu'!$C$10:$C$27,AR$1)</f>
        <v>0</v>
      </c>
      <c r="AS50" s="73">
        <f>SUMIFS('Rozpočet projektu'!$G$10:$G$27,'Rozpočet projektu'!$I$10:$I$27,$U50&amp;"*",'Rozpočet projektu'!$C$10:$C$27,AS$1)</f>
        <v>0</v>
      </c>
      <c r="AT50" s="73">
        <f>SUMIFS('Rozpočet projektu'!$G$10:$G$27,'Rozpočet projektu'!$I$10:$I$27,$U50&amp;"*",'Rozpočet projektu'!$C$10:$C$27,AT$1)</f>
        <v>0</v>
      </c>
      <c r="AU50" s="73">
        <f>SUMIFS('Rozpočet projektu'!$G$10:$G$27,'Rozpočet projektu'!$I$10:$I$27,$U50&amp;"*",'Rozpočet projektu'!$C$10:$C$27,AU$1)</f>
        <v>0</v>
      </c>
      <c r="AV50" s="73">
        <f>SUMIFS('Rozpočet projektu'!$G$10:$G$27,'Rozpočet projektu'!$I$10:$I$27,$U50&amp;"*",'Rozpočet projektu'!$C$10:$C$27,AV$1)</f>
        <v>0</v>
      </c>
    </row>
    <row r="51" spans="1:48" x14ac:dyDescent="0.2">
      <c r="A51" s="85" t="s">
        <v>78</v>
      </c>
      <c r="B51" s="74" t="s">
        <v>52</v>
      </c>
      <c r="C51" s="93">
        <f>SUMIFS('Rozpočet projektu'!$G$10:$G$5057,'Rozpočet projektu'!$I$10:$I$5057,$A51&amp;"*",'Rozpočet projektu'!$C$10:$C$5057,$B51)</f>
        <v>0</v>
      </c>
      <c r="D51" s="93" t="str">
        <f t="shared" si="5"/>
        <v/>
      </c>
      <c r="E51" s="93" t="str">
        <f t="shared" si="6"/>
        <v/>
      </c>
      <c r="F51" s="88"/>
      <c r="U51" s="73" t="s">
        <v>120</v>
      </c>
      <c r="V51" s="73">
        <f>SUMIFS('Rozpočet projektu'!$G$10:$G$27,'Rozpočet projektu'!$I$10:$I$27,$U51&amp;"*",'Rozpočet projektu'!$C$10:$C$27,V$1)</f>
        <v>0</v>
      </c>
      <c r="W51" s="73">
        <f>SUMIFS('Rozpočet projektu'!$G$10:$G$27,'Rozpočet projektu'!$I$10:$I$27,$U51&amp;"*",'Rozpočet projektu'!$C$10:$C$27,W$1)</f>
        <v>0</v>
      </c>
      <c r="X51" s="73">
        <f>SUMIFS('Rozpočet projektu'!$G$10:$G$27,'Rozpočet projektu'!$I$10:$I$27,$U51&amp;"*",'Rozpočet projektu'!$C$10:$C$27,X$1)</f>
        <v>0</v>
      </c>
      <c r="Y51" s="73">
        <f>SUMIFS('Rozpočet projektu'!$G$10:$G$27,'Rozpočet projektu'!$I$10:$I$27,$U51&amp;"*",'Rozpočet projektu'!$C$10:$C$27,Y$1)</f>
        <v>0</v>
      </c>
      <c r="Z51" s="73">
        <f>SUMIFS('Rozpočet projektu'!$G$10:$G$27,'Rozpočet projektu'!$I$10:$I$27,$U51&amp;"*",'Rozpočet projektu'!$C$10:$C$27,Z$1)</f>
        <v>0</v>
      </c>
      <c r="AA51" s="73">
        <f>SUMIFS('Rozpočet projektu'!$G$10:$G$27,'Rozpočet projektu'!$I$10:$I$27,$U51&amp;"*",'Rozpočet projektu'!$C$10:$C$27,AA$1)</f>
        <v>0</v>
      </c>
      <c r="AB51" s="73">
        <f>SUMIFS('Rozpočet projektu'!$G$10:$G$27,'Rozpočet projektu'!$I$10:$I$27,$U51&amp;"*",'Rozpočet projektu'!$C$10:$C$27,AB$1)</f>
        <v>0</v>
      </c>
      <c r="AC51" s="73">
        <f>SUMIFS('Rozpočet projektu'!$G$10:$G$27,'Rozpočet projektu'!$I$10:$I$27,$U51&amp;"*",'Rozpočet projektu'!$C$10:$C$27,AC$1)</f>
        <v>0</v>
      </c>
      <c r="AD51" s="73">
        <f>SUMIFS('Rozpočet projektu'!$G$10:$G$27,'Rozpočet projektu'!$I$10:$I$27,$U51&amp;"*",'Rozpočet projektu'!$C$10:$C$27,AD$1)</f>
        <v>0</v>
      </c>
      <c r="AE51" s="73">
        <f>SUMIFS('Rozpočet projektu'!$G$10:$G$27,'Rozpočet projektu'!$I$10:$I$27,$U51&amp;"*",'Rozpočet projektu'!$C$10:$C$27,AE$1)</f>
        <v>0</v>
      </c>
      <c r="AF51" s="73">
        <f>SUMIFS('Rozpočet projektu'!$G$10:$G$27,'Rozpočet projektu'!$I$10:$I$27,$U51&amp;"*",'Rozpočet projektu'!$C$10:$C$27,AF$1)</f>
        <v>0</v>
      </c>
      <c r="AG51" s="73">
        <f>SUMIFS('Rozpočet projektu'!$G$10:$G$27,'Rozpočet projektu'!$I$10:$I$27,$U51&amp;"*",'Rozpočet projektu'!$C$10:$C$27,AG$1)</f>
        <v>0</v>
      </c>
      <c r="AH51" s="73">
        <f>SUMIFS('Rozpočet projektu'!$G$10:$G$27,'Rozpočet projektu'!$I$10:$I$27,$U51&amp;"*",'Rozpočet projektu'!$C$10:$C$27,AH$1)</f>
        <v>0</v>
      </c>
      <c r="AI51" s="73">
        <f>SUMIFS('Rozpočet projektu'!$G$10:$G$27,'Rozpočet projektu'!$I$10:$I$27,$U51&amp;"*",'Rozpočet projektu'!$C$10:$C$27,AI$1)</f>
        <v>0</v>
      </c>
      <c r="AJ51" s="73">
        <f>SUMIFS('Rozpočet projektu'!$G$10:$G$27,'Rozpočet projektu'!$I$10:$I$27,$U51&amp;"*",'Rozpočet projektu'!$C$10:$C$27,AJ$1)</f>
        <v>0</v>
      </c>
      <c r="AK51" s="73">
        <f>SUMIFS('Rozpočet projektu'!$G$10:$G$27,'Rozpočet projektu'!$I$10:$I$27,$U51&amp;"*",'Rozpočet projektu'!$C$10:$C$27,AK$1)</f>
        <v>0</v>
      </c>
      <c r="AL51" s="73">
        <f>SUMIFS('Rozpočet projektu'!$G$10:$G$27,'Rozpočet projektu'!$I$10:$I$27,$U51&amp;"*",'Rozpočet projektu'!$C$10:$C$27,AL$1)</f>
        <v>0</v>
      </c>
      <c r="AM51" s="73">
        <f>SUMIFS('Rozpočet projektu'!$G$10:$G$27,'Rozpočet projektu'!$I$10:$I$27,$U51&amp;"*",'Rozpočet projektu'!$C$10:$C$27,AM$1)</f>
        <v>0</v>
      </c>
      <c r="AN51" s="73">
        <f>SUMIFS('Rozpočet projektu'!$G$10:$G$27,'Rozpočet projektu'!$I$10:$I$27,$U51&amp;"*",'Rozpočet projektu'!$C$10:$C$27,AN$1)</f>
        <v>0</v>
      </c>
      <c r="AO51" s="73">
        <f>SUMIFS('Rozpočet projektu'!$G$10:$G$27,'Rozpočet projektu'!$I$10:$I$27,$U51&amp;"*",'Rozpočet projektu'!$C$10:$C$27,AO$1)</f>
        <v>0</v>
      </c>
      <c r="AP51" s="73">
        <f>SUMIFS('Rozpočet projektu'!$G$10:$G$27,'Rozpočet projektu'!$I$10:$I$27,$U51&amp;"*",'Rozpočet projektu'!$C$10:$C$27,AP$1)</f>
        <v>0</v>
      </c>
      <c r="AQ51" s="73">
        <f>SUMIFS('Rozpočet projektu'!$G$10:$G$27,'Rozpočet projektu'!$I$10:$I$27,$U51&amp;"*",'Rozpočet projektu'!$C$10:$C$27,AQ$1)</f>
        <v>0</v>
      </c>
      <c r="AR51" s="73">
        <f>SUMIFS('Rozpočet projektu'!$G$10:$G$27,'Rozpočet projektu'!$I$10:$I$27,$U51&amp;"*",'Rozpočet projektu'!$C$10:$C$27,AR$1)</f>
        <v>0</v>
      </c>
      <c r="AS51" s="73">
        <f>SUMIFS('Rozpočet projektu'!$G$10:$G$27,'Rozpočet projektu'!$I$10:$I$27,$U51&amp;"*",'Rozpočet projektu'!$C$10:$C$27,AS$1)</f>
        <v>0</v>
      </c>
      <c r="AT51" s="73">
        <f>SUMIFS('Rozpočet projektu'!$G$10:$G$27,'Rozpočet projektu'!$I$10:$I$27,$U51&amp;"*",'Rozpočet projektu'!$C$10:$C$27,AT$1)</f>
        <v>0</v>
      </c>
      <c r="AU51" s="73">
        <f>SUMIFS('Rozpočet projektu'!$G$10:$G$27,'Rozpočet projektu'!$I$10:$I$27,$U51&amp;"*",'Rozpočet projektu'!$C$10:$C$27,AU$1)</f>
        <v>0</v>
      </c>
      <c r="AV51" s="73">
        <f>SUMIFS('Rozpočet projektu'!$G$10:$G$27,'Rozpočet projektu'!$I$10:$I$27,$U51&amp;"*",'Rozpočet projektu'!$C$10:$C$27,AV$1)</f>
        <v>0</v>
      </c>
    </row>
    <row r="52" spans="1:48" x14ac:dyDescent="0.2">
      <c r="A52" s="85" t="s">
        <v>78</v>
      </c>
      <c r="B52" s="74" t="s">
        <v>53</v>
      </c>
      <c r="C52" s="93">
        <f>SUMIFS('Rozpočet projektu'!$G$10:$G$5057,'Rozpočet projektu'!$I$10:$I$5057,$A52&amp;"*",'Rozpočet projektu'!$C$10:$C$5057,$B52)</f>
        <v>0</v>
      </c>
      <c r="D52" s="93" t="str">
        <f t="shared" si="5"/>
        <v/>
      </c>
      <c r="E52" s="93" t="str">
        <f t="shared" si="6"/>
        <v/>
      </c>
      <c r="F52" s="88"/>
      <c r="U52" s="73" t="s">
        <v>121</v>
      </c>
      <c r="V52" s="73">
        <f>SUMIFS('Rozpočet projektu'!$G$10:$G$27,'Rozpočet projektu'!$I$10:$I$27,$U52&amp;"*",'Rozpočet projektu'!$C$10:$C$27,V$1)</f>
        <v>0</v>
      </c>
      <c r="W52" s="73">
        <f>SUMIFS('Rozpočet projektu'!$G$10:$G$27,'Rozpočet projektu'!$I$10:$I$27,$U52&amp;"*",'Rozpočet projektu'!$C$10:$C$27,W$1)</f>
        <v>0</v>
      </c>
      <c r="X52" s="73">
        <f>SUMIFS('Rozpočet projektu'!$G$10:$G$27,'Rozpočet projektu'!$I$10:$I$27,$U52&amp;"*",'Rozpočet projektu'!$C$10:$C$27,X$1)</f>
        <v>0</v>
      </c>
      <c r="Y52" s="73">
        <f>SUMIFS('Rozpočet projektu'!$G$10:$G$27,'Rozpočet projektu'!$I$10:$I$27,$U52&amp;"*",'Rozpočet projektu'!$C$10:$C$27,Y$1)</f>
        <v>0</v>
      </c>
      <c r="Z52" s="73">
        <f>SUMIFS('Rozpočet projektu'!$G$10:$G$27,'Rozpočet projektu'!$I$10:$I$27,$U52&amp;"*",'Rozpočet projektu'!$C$10:$C$27,Z$1)</f>
        <v>0</v>
      </c>
      <c r="AA52" s="73">
        <f>SUMIFS('Rozpočet projektu'!$G$10:$G$27,'Rozpočet projektu'!$I$10:$I$27,$U52&amp;"*",'Rozpočet projektu'!$C$10:$C$27,AA$1)</f>
        <v>0</v>
      </c>
      <c r="AB52" s="73">
        <f>SUMIFS('Rozpočet projektu'!$G$10:$G$27,'Rozpočet projektu'!$I$10:$I$27,$U52&amp;"*",'Rozpočet projektu'!$C$10:$C$27,AB$1)</f>
        <v>0</v>
      </c>
      <c r="AC52" s="73">
        <f>SUMIFS('Rozpočet projektu'!$G$10:$G$27,'Rozpočet projektu'!$I$10:$I$27,$U52&amp;"*",'Rozpočet projektu'!$C$10:$C$27,AC$1)</f>
        <v>0</v>
      </c>
      <c r="AD52" s="73">
        <f>SUMIFS('Rozpočet projektu'!$G$10:$G$27,'Rozpočet projektu'!$I$10:$I$27,$U52&amp;"*",'Rozpočet projektu'!$C$10:$C$27,AD$1)</f>
        <v>0</v>
      </c>
      <c r="AE52" s="73">
        <f>SUMIFS('Rozpočet projektu'!$G$10:$G$27,'Rozpočet projektu'!$I$10:$I$27,$U52&amp;"*",'Rozpočet projektu'!$C$10:$C$27,AE$1)</f>
        <v>0</v>
      </c>
      <c r="AF52" s="73">
        <f>SUMIFS('Rozpočet projektu'!$G$10:$G$27,'Rozpočet projektu'!$I$10:$I$27,$U52&amp;"*",'Rozpočet projektu'!$C$10:$C$27,AF$1)</f>
        <v>0</v>
      </c>
      <c r="AG52" s="73">
        <f>SUMIFS('Rozpočet projektu'!$G$10:$G$27,'Rozpočet projektu'!$I$10:$I$27,$U52&amp;"*",'Rozpočet projektu'!$C$10:$C$27,AG$1)</f>
        <v>0</v>
      </c>
      <c r="AH52" s="73">
        <f>SUMIFS('Rozpočet projektu'!$G$10:$G$27,'Rozpočet projektu'!$I$10:$I$27,$U52&amp;"*",'Rozpočet projektu'!$C$10:$C$27,AH$1)</f>
        <v>0</v>
      </c>
      <c r="AI52" s="73">
        <f>SUMIFS('Rozpočet projektu'!$G$10:$G$27,'Rozpočet projektu'!$I$10:$I$27,$U52&amp;"*",'Rozpočet projektu'!$C$10:$C$27,AI$1)</f>
        <v>0</v>
      </c>
      <c r="AJ52" s="73">
        <f>SUMIFS('Rozpočet projektu'!$G$10:$G$27,'Rozpočet projektu'!$I$10:$I$27,$U52&amp;"*",'Rozpočet projektu'!$C$10:$C$27,AJ$1)</f>
        <v>0</v>
      </c>
      <c r="AK52" s="73">
        <f>SUMIFS('Rozpočet projektu'!$G$10:$G$27,'Rozpočet projektu'!$I$10:$I$27,$U52&amp;"*",'Rozpočet projektu'!$C$10:$C$27,AK$1)</f>
        <v>0</v>
      </c>
      <c r="AL52" s="73">
        <f>SUMIFS('Rozpočet projektu'!$G$10:$G$27,'Rozpočet projektu'!$I$10:$I$27,$U52&amp;"*",'Rozpočet projektu'!$C$10:$C$27,AL$1)</f>
        <v>0</v>
      </c>
      <c r="AM52" s="73">
        <f>SUMIFS('Rozpočet projektu'!$G$10:$G$27,'Rozpočet projektu'!$I$10:$I$27,$U52&amp;"*",'Rozpočet projektu'!$C$10:$C$27,AM$1)</f>
        <v>0</v>
      </c>
      <c r="AN52" s="73">
        <f>SUMIFS('Rozpočet projektu'!$G$10:$G$27,'Rozpočet projektu'!$I$10:$I$27,$U52&amp;"*",'Rozpočet projektu'!$C$10:$C$27,AN$1)</f>
        <v>0</v>
      </c>
      <c r="AO52" s="73">
        <f>SUMIFS('Rozpočet projektu'!$G$10:$G$27,'Rozpočet projektu'!$I$10:$I$27,$U52&amp;"*",'Rozpočet projektu'!$C$10:$C$27,AO$1)</f>
        <v>0</v>
      </c>
      <c r="AP52" s="73">
        <f>SUMIFS('Rozpočet projektu'!$G$10:$G$27,'Rozpočet projektu'!$I$10:$I$27,$U52&amp;"*",'Rozpočet projektu'!$C$10:$C$27,AP$1)</f>
        <v>0</v>
      </c>
      <c r="AQ52" s="73">
        <f>SUMIFS('Rozpočet projektu'!$G$10:$G$27,'Rozpočet projektu'!$I$10:$I$27,$U52&amp;"*",'Rozpočet projektu'!$C$10:$C$27,AQ$1)</f>
        <v>0</v>
      </c>
      <c r="AR52" s="73">
        <f>SUMIFS('Rozpočet projektu'!$G$10:$G$27,'Rozpočet projektu'!$I$10:$I$27,$U52&amp;"*",'Rozpočet projektu'!$C$10:$C$27,AR$1)</f>
        <v>0</v>
      </c>
      <c r="AS52" s="73">
        <f>SUMIFS('Rozpočet projektu'!$G$10:$G$27,'Rozpočet projektu'!$I$10:$I$27,$U52&amp;"*",'Rozpočet projektu'!$C$10:$C$27,AS$1)</f>
        <v>0</v>
      </c>
      <c r="AT52" s="73">
        <f>SUMIFS('Rozpočet projektu'!$G$10:$G$27,'Rozpočet projektu'!$I$10:$I$27,$U52&amp;"*",'Rozpočet projektu'!$C$10:$C$27,AT$1)</f>
        <v>0</v>
      </c>
      <c r="AU52" s="73">
        <f>SUMIFS('Rozpočet projektu'!$G$10:$G$27,'Rozpočet projektu'!$I$10:$I$27,$U52&amp;"*",'Rozpočet projektu'!$C$10:$C$27,AU$1)</f>
        <v>0</v>
      </c>
      <c r="AV52" s="73">
        <f>SUMIFS('Rozpočet projektu'!$G$10:$G$27,'Rozpočet projektu'!$I$10:$I$27,$U52&amp;"*",'Rozpočet projektu'!$C$10:$C$27,AV$1)</f>
        <v>0</v>
      </c>
    </row>
    <row r="53" spans="1:48" x14ac:dyDescent="0.2">
      <c r="A53" s="85" t="s">
        <v>78</v>
      </c>
      <c r="B53" s="85" t="s">
        <v>43</v>
      </c>
      <c r="C53" s="93">
        <f>SUMIFS('Rozpočet projektu'!$G$10:$G$5057,'Rozpočet projektu'!$I$10:$I$5057,$A53&amp;"*",'Rozpočet projektu'!$C$10:$C$5057,$B53)</f>
        <v>0</v>
      </c>
      <c r="D53" s="93" t="str">
        <f t="shared" si="5"/>
        <v/>
      </c>
      <c r="E53" s="93" t="str">
        <f t="shared" si="6"/>
        <v/>
      </c>
      <c r="F53" s="88"/>
      <c r="U53" s="73" t="s">
        <v>122</v>
      </c>
      <c r="V53" s="73">
        <f>SUMIFS('Rozpočet projektu'!$G$10:$G$27,'Rozpočet projektu'!$I$10:$I$27,$U53&amp;"*",'Rozpočet projektu'!$C$10:$C$27,V$1)</f>
        <v>0</v>
      </c>
      <c r="W53" s="73">
        <f>SUMIFS('Rozpočet projektu'!$G$10:$G$27,'Rozpočet projektu'!$I$10:$I$27,$U53&amp;"*",'Rozpočet projektu'!$C$10:$C$27,W$1)</f>
        <v>0</v>
      </c>
      <c r="X53" s="73">
        <f>SUMIFS('Rozpočet projektu'!$G$10:$G$27,'Rozpočet projektu'!$I$10:$I$27,$U53&amp;"*",'Rozpočet projektu'!$C$10:$C$27,X$1)</f>
        <v>0</v>
      </c>
      <c r="Y53" s="73">
        <f>SUMIFS('Rozpočet projektu'!$G$10:$G$27,'Rozpočet projektu'!$I$10:$I$27,$U53&amp;"*",'Rozpočet projektu'!$C$10:$C$27,Y$1)</f>
        <v>0</v>
      </c>
      <c r="Z53" s="73">
        <f>SUMIFS('Rozpočet projektu'!$G$10:$G$27,'Rozpočet projektu'!$I$10:$I$27,$U53&amp;"*",'Rozpočet projektu'!$C$10:$C$27,Z$1)</f>
        <v>0</v>
      </c>
      <c r="AA53" s="73">
        <f>SUMIFS('Rozpočet projektu'!$G$10:$G$27,'Rozpočet projektu'!$I$10:$I$27,$U53&amp;"*",'Rozpočet projektu'!$C$10:$C$27,AA$1)</f>
        <v>0</v>
      </c>
      <c r="AB53" s="73">
        <f>SUMIFS('Rozpočet projektu'!$G$10:$G$27,'Rozpočet projektu'!$I$10:$I$27,$U53&amp;"*",'Rozpočet projektu'!$C$10:$C$27,AB$1)</f>
        <v>0</v>
      </c>
      <c r="AC53" s="73">
        <f>SUMIFS('Rozpočet projektu'!$G$10:$G$27,'Rozpočet projektu'!$I$10:$I$27,$U53&amp;"*",'Rozpočet projektu'!$C$10:$C$27,AC$1)</f>
        <v>0</v>
      </c>
      <c r="AD53" s="73">
        <f>SUMIFS('Rozpočet projektu'!$G$10:$G$27,'Rozpočet projektu'!$I$10:$I$27,$U53&amp;"*",'Rozpočet projektu'!$C$10:$C$27,AD$1)</f>
        <v>0</v>
      </c>
      <c r="AE53" s="73">
        <f>SUMIFS('Rozpočet projektu'!$G$10:$G$27,'Rozpočet projektu'!$I$10:$I$27,$U53&amp;"*",'Rozpočet projektu'!$C$10:$C$27,AE$1)</f>
        <v>0</v>
      </c>
      <c r="AF53" s="73">
        <f>SUMIFS('Rozpočet projektu'!$G$10:$G$27,'Rozpočet projektu'!$I$10:$I$27,$U53&amp;"*",'Rozpočet projektu'!$C$10:$C$27,AF$1)</f>
        <v>0</v>
      </c>
      <c r="AG53" s="73">
        <f>SUMIFS('Rozpočet projektu'!$G$10:$G$27,'Rozpočet projektu'!$I$10:$I$27,$U53&amp;"*",'Rozpočet projektu'!$C$10:$C$27,AG$1)</f>
        <v>0</v>
      </c>
      <c r="AH53" s="73">
        <f>SUMIFS('Rozpočet projektu'!$G$10:$G$27,'Rozpočet projektu'!$I$10:$I$27,$U53&amp;"*",'Rozpočet projektu'!$C$10:$C$27,AH$1)</f>
        <v>0</v>
      </c>
      <c r="AI53" s="73">
        <f>SUMIFS('Rozpočet projektu'!$G$10:$G$27,'Rozpočet projektu'!$I$10:$I$27,$U53&amp;"*",'Rozpočet projektu'!$C$10:$C$27,AI$1)</f>
        <v>0</v>
      </c>
      <c r="AJ53" s="73">
        <f>SUMIFS('Rozpočet projektu'!$G$10:$G$27,'Rozpočet projektu'!$I$10:$I$27,$U53&amp;"*",'Rozpočet projektu'!$C$10:$C$27,AJ$1)</f>
        <v>0</v>
      </c>
      <c r="AK53" s="73">
        <f>SUMIFS('Rozpočet projektu'!$G$10:$G$27,'Rozpočet projektu'!$I$10:$I$27,$U53&amp;"*",'Rozpočet projektu'!$C$10:$C$27,AK$1)</f>
        <v>0</v>
      </c>
      <c r="AL53" s="73">
        <f>SUMIFS('Rozpočet projektu'!$G$10:$G$27,'Rozpočet projektu'!$I$10:$I$27,$U53&amp;"*",'Rozpočet projektu'!$C$10:$C$27,AL$1)</f>
        <v>0</v>
      </c>
      <c r="AM53" s="73">
        <f>SUMIFS('Rozpočet projektu'!$G$10:$G$27,'Rozpočet projektu'!$I$10:$I$27,$U53&amp;"*",'Rozpočet projektu'!$C$10:$C$27,AM$1)</f>
        <v>0</v>
      </c>
      <c r="AN53" s="73">
        <f>SUMIFS('Rozpočet projektu'!$G$10:$G$27,'Rozpočet projektu'!$I$10:$I$27,$U53&amp;"*",'Rozpočet projektu'!$C$10:$C$27,AN$1)</f>
        <v>0</v>
      </c>
      <c r="AO53" s="73">
        <f>SUMIFS('Rozpočet projektu'!$G$10:$G$27,'Rozpočet projektu'!$I$10:$I$27,$U53&amp;"*",'Rozpočet projektu'!$C$10:$C$27,AO$1)</f>
        <v>0</v>
      </c>
      <c r="AP53" s="73">
        <f>SUMIFS('Rozpočet projektu'!$G$10:$G$27,'Rozpočet projektu'!$I$10:$I$27,$U53&amp;"*",'Rozpočet projektu'!$C$10:$C$27,AP$1)</f>
        <v>0</v>
      </c>
      <c r="AQ53" s="73">
        <f>SUMIFS('Rozpočet projektu'!$G$10:$G$27,'Rozpočet projektu'!$I$10:$I$27,$U53&amp;"*",'Rozpočet projektu'!$C$10:$C$27,AQ$1)</f>
        <v>0</v>
      </c>
      <c r="AR53" s="73">
        <f>SUMIFS('Rozpočet projektu'!$G$10:$G$27,'Rozpočet projektu'!$I$10:$I$27,$U53&amp;"*",'Rozpočet projektu'!$C$10:$C$27,AR$1)</f>
        <v>0</v>
      </c>
      <c r="AS53" s="73">
        <f>SUMIFS('Rozpočet projektu'!$G$10:$G$27,'Rozpočet projektu'!$I$10:$I$27,$U53&amp;"*",'Rozpočet projektu'!$C$10:$C$27,AS$1)</f>
        <v>0</v>
      </c>
      <c r="AT53" s="73">
        <f>SUMIFS('Rozpočet projektu'!$G$10:$G$27,'Rozpočet projektu'!$I$10:$I$27,$U53&amp;"*",'Rozpočet projektu'!$C$10:$C$27,AT$1)</f>
        <v>0</v>
      </c>
      <c r="AU53" s="73">
        <f>SUMIFS('Rozpočet projektu'!$G$10:$G$27,'Rozpočet projektu'!$I$10:$I$27,$U53&amp;"*",'Rozpočet projektu'!$C$10:$C$27,AU$1)</f>
        <v>0</v>
      </c>
      <c r="AV53" s="73">
        <f>SUMIFS('Rozpočet projektu'!$G$10:$G$27,'Rozpočet projektu'!$I$10:$I$27,$U53&amp;"*",'Rozpočet projektu'!$C$10:$C$27,AV$1)</f>
        <v>0</v>
      </c>
    </row>
    <row r="54" spans="1:48" ht="38.25" x14ac:dyDescent="0.2">
      <c r="A54" s="85" t="s">
        <v>79</v>
      </c>
      <c r="B54" s="74" t="s">
        <v>47</v>
      </c>
      <c r="C54" s="93">
        <f>SUMIFS('Rozpočet projektu'!$G$10:$G$5057,'Rozpočet projektu'!$I$10:$I$5057,$A54&amp;"*",'Rozpočet projektu'!$C$10:$C$5057,$B54)</f>
        <v>0</v>
      </c>
      <c r="D54" s="93" t="str">
        <f t="shared" ref="D54:D69" si="7">IFERROR(IF(IF(ROUND($D$2*C54,2)&gt;($D$2*C54),ROUND($D$2*C54,2)-ROUNDUP(ROUND($D$2*C54,2)-($D$2*C54),2),ROUND($D$2*C54,2))&gt;0,IF(ROUND($D$2*C54,2)&gt;($D$2*C54),ROUND($D$2*C54,2)-ROUNDUP(ROUND($D$2*C54,2)-($D$2*C54),2),ROUND($D$2*C54,2)),""),"")</f>
        <v/>
      </c>
      <c r="E54" s="93" t="str">
        <f t="shared" ref="E54:E69" si="8">IFERROR(C54-D54,"")</f>
        <v/>
      </c>
      <c r="F54" s="88"/>
      <c r="U54" s="73" t="s">
        <v>123</v>
      </c>
      <c r="V54" s="73">
        <f>SUMIFS('Rozpočet projektu'!$G$10:$G$27,'Rozpočet projektu'!$I$10:$I$27,$U54&amp;"*",'Rozpočet projektu'!$C$10:$C$27,V$1)</f>
        <v>0</v>
      </c>
      <c r="W54" s="73">
        <f>SUMIFS('Rozpočet projektu'!$G$10:$G$27,'Rozpočet projektu'!$I$10:$I$27,$U54&amp;"*",'Rozpočet projektu'!$C$10:$C$27,W$1)</f>
        <v>0</v>
      </c>
      <c r="X54" s="73">
        <f>SUMIFS('Rozpočet projektu'!$G$10:$G$27,'Rozpočet projektu'!$I$10:$I$27,$U54&amp;"*",'Rozpočet projektu'!$C$10:$C$27,X$1)</f>
        <v>0</v>
      </c>
      <c r="Y54" s="73">
        <f>SUMIFS('Rozpočet projektu'!$G$10:$G$27,'Rozpočet projektu'!$I$10:$I$27,$U54&amp;"*",'Rozpočet projektu'!$C$10:$C$27,Y$1)</f>
        <v>0</v>
      </c>
      <c r="Z54" s="73">
        <f>SUMIFS('Rozpočet projektu'!$G$10:$G$27,'Rozpočet projektu'!$I$10:$I$27,$U54&amp;"*",'Rozpočet projektu'!$C$10:$C$27,Z$1)</f>
        <v>0</v>
      </c>
      <c r="AA54" s="73">
        <f>SUMIFS('Rozpočet projektu'!$G$10:$G$27,'Rozpočet projektu'!$I$10:$I$27,$U54&amp;"*",'Rozpočet projektu'!$C$10:$C$27,AA$1)</f>
        <v>0</v>
      </c>
      <c r="AB54" s="73">
        <f>SUMIFS('Rozpočet projektu'!$G$10:$G$27,'Rozpočet projektu'!$I$10:$I$27,$U54&amp;"*",'Rozpočet projektu'!$C$10:$C$27,AB$1)</f>
        <v>0</v>
      </c>
      <c r="AC54" s="73">
        <f>SUMIFS('Rozpočet projektu'!$G$10:$G$27,'Rozpočet projektu'!$I$10:$I$27,$U54&amp;"*",'Rozpočet projektu'!$C$10:$C$27,AC$1)</f>
        <v>0</v>
      </c>
      <c r="AD54" s="73">
        <f>SUMIFS('Rozpočet projektu'!$G$10:$G$27,'Rozpočet projektu'!$I$10:$I$27,$U54&amp;"*",'Rozpočet projektu'!$C$10:$C$27,AD$1)</f>
        <v>0</v>
      </c>
      <c r="AE54" s="73">
        <f>SUMIFS('Rozpočet projektu'!$G$10:$G$27,'Rozpočet projektu'!$I$10:$I$27,$U54&amp;"*",'Rozpočet projektu'!$C$10:$C$27,AE$1)</f>
        <v>0</v>
      </c>
      <c r="AF54" s="73">
        <f>SUMIFS('Rozpočet projektu'!$G$10:$G$27,'Rozpočet projektu'!$I$10:$I$27,$U54&amp;"*",'Rozpočet projektu'!$C$10:$C$27,AF$1)</f>
        <v>0</v>
      </c>
      <c r="AG54" s="73">
        <f>SUMIFS('Rozpočet projektu'!$G$10:$G$27,'Rozpočet projektu'!$I$10:$I$27,$U54&amp;"*",'Rozpočet projektu'!$C$10:$C$27,AG$1)</f>
        <v>0</v>
      </c>
      <c r="AH54" s="73">
        <f>SUMIFS('Rozpočet projektu'!$G$10:$G$27,'Rozpočet projektu'!$I$10:$I$27,$U54&amp;"*",'Rozpočet projektu'!$C$10:$C$27,AH$1)</f>
        <v>0</v>
      </c>
      <c r="AI54" s="73">
        <f>SUMIFS('Rozpočet projektu'!$G$10:$G$27,'Rozpočet projektu'!$I$10:$I$27,$U54&amp;"*",'Rozpočet projektu'!$C$10:$C$27,AI$1)</f>
        <v>0</v>
      </c>
      <c r="AJ54" s="73">
        <f>SUMIFS('Rozpočet projektu'!$G$10:$G$27,'Rozpočet projektu'!$I$10:$I$27,$U54&amp;"*",'Rozpočet projektu'!$C$10:$C$27,AJ$1)</f>
        <v>0</v>
      </c>
      <c r="AK54" s="73">
        <f>SUMIFS('Rozpočet projektu'!$G$10:$G$27,'Rozpočet projektu'!$I$10:$I$27,$U54&amp;"*",'Rozpočet projektu'!$C$10:$C$27,AK$1)</f>
        <v>0</v>
      </c>
      <c r="AL54" s="73">
        <f>SUMIFS('Rozpočet projektu'!$G$10:$G$27,'Rozpočet projektu'!$I$10:$I$27,$U54&amp;"*",'Rozpočet projektu'!$C$10:$C$27,AL$1)</f>
        <v>0</v>
      </c>
      <c r="AM54" s="73">
        <f>SUMIFS('Rozpočet projektu'!$G$10:$G$27,'Rozpočet projektu'!$I$10:$I$27,$U54&amp;"*",'Rozpočet projektu'!$C$10:$C$27,AM$1)</f>
        <v>0</v>
      </c>
      <c r="AN54" s="73">
        <f>SUMIFS('Rozpočet projektu'!$G$10:$G$27,'Rozpočet projektu'!$I$10:$I$27,$U54&amp;"*",'Rozpočet projektu'!$C$10:$C$27,AN$1)</f>
        <v>0</v>
      </c>
      <c r="AO54" s="73">
        <f>SUMIFS('Rozpočet projektu'!$G$10:$G$27,'Rozpočet projektu'!$I$10:$I$27,$U54&amp;"*",'Rozpočet projektu'!$C$10:$C$27,AO$1)</f>
        <v>0</v>
      </c>
      <c r="AP54" s="73">
        <f>SUMIFS('Rozpočet projektu'!$G$10:$G$27,'Rozpočet projektu'!$I$10:$I$27,$U54&amp;"*",'Rozpočet projektu'!$C$10:$C$27,AP$1)</f>
        <v>0</v>
      </c>
      <c r="AQ54" s="73">
        <f>SUMIFS('Rozpočet projektu'!$G$10:$G$27,'Rozpočet projektu'!$I$10:$I$27,$U54&amp;"*",'Rozpočet projektu'!$C$10:$C$27,AQ$1)</f>
        <v>0</v>
      </c>
      <c r="AR54" s="73">
        <f>SUMIFS('Rozpočet projektu'!$G$10:$G$27,'Rozpočet projektu'!$I$10:$I$27,$U54&amp;"*",'Rozpočet projektu'!$C$10:$C$27,AR$1)</f>
        <v>0</v>
      </c>
      <c r="AS54" s="73">
        <f>SUMIFS('Rozpočet projektu'!$G$10:$G$27,'Rozpočet projektu'!$I$10:$I$27,$U54&amp;"*",'Rozpočet projektu'!$C$10:$C$27,AS$1)</f>
        <v>0</v>
      </c>
      <c r="AT54" s="73">
        <f>SUMIFS('Rozpočet projektu'!$G$10:$G$27,'Rozpočet projektu'!$I$10:$I$27,$U54&amp;"*",'Rozpočet projektu'!$C$10:$C$27,AT$1)</f>
        <v>0</v>
      </c>
      <c r="AU54" s="73">
        <f>SUMIFS('Rozpočet projektu'!$G$10:$G$27,'Rozpočet projektu'!$I$10:$I$27,$U54&amp;"*",'Rozpočet projektu'!$C$10:$C$27,AU$1)</f>
        <v>0</v>
      </c>
      <c r="AV54" s="73">
        <f>SUMIFS('Rozpočet projektu'!$G$10:$G$27,'Rozpočet projektu'!$I$10:$I$27,$U54&amp;"*",'Rozpočet projektu'!$C$10:$C$27,AV$1)</f>
        <v>0</v>
      </c>
    </row>
    <row r="55" spans="1:48" ht="38.25" x14ac:dyDescent="0.2">
      <c r="A55" s="85" t="s">
        <v>79</v>
      </c>
      <c r="B55" s="74" t="s">
        <v>48</v>
      </c>
      <c r="C55" s="93">
        <f>SUMIFS('Rozpočet projektu'!$G$10:$G$5057,'Rozpočet projektu'!$I$10:$I$5057,$A55&amp;"*",'Rozpočet projektu'!$C$10:$C$5057,$B55)</f>
        <v>0</v>
      </c>
      <c r="D55" s="93" t="str">
        <f t="shared" si="7"/>
        <v/>
      </c>
      <c r="E55" s="93" t="str">
        <f t="shared" si="8"/>
        <v/>
      </c>
      <c r="F55" s="88"/>
      <c r="U55" s="73" t="s">
        <v>124</v>
      </c>
      <c r="V55" s="73">
        <f>SUMIFS('Rozpočet projektu'!$G$10:$G$27,'Rozpočet projektu'!$I$10:$I$27,$U55&amp;"*",'Rozpočet projektu'!$C$10:$C$27,V$1)</f>
        <v>0</v>
      </c>
      <c r="W55" s="73">
        <f>SUMIFS('Rozpočet projektu'!$G$10:$G$27,'Rozpočet projektu'!$I$10:$I$27,$U55&amp;"*",'Rozpočet projektu'!$C$10:$C$27,W$1)</f>
        <v>0</v>
      </c>
      <c r="X55" s="73">
        <f>SUMIFS('Rozpočet projektu'!$G$10:$G$27,'Rozpočet projektu'!$I$10:$I$27,$U55&amp;"*",'Rozpočet projektu'!$C$10:$C$27,X$1)</f>
        <v>0</v>
      </c>
      <c r="Y55" s="73">
        <f>SUMIFS('Rozpočet projektu'!$G$10:$G$27,'Rozpočet projektu'!$I$10:$I$27,$U55&amp;"*",'Rozpočet projektu'!$C$10:$C$27,Y$1)</f>
        <v>0</v>
      </c>
      <c r="Z55" s="73">
        <f>SUMIFS('Rozpočet projektu'!$G$10:$G$27,'Rozpočet projektu'!$I$10:$I$27,$U55&amp;"*",'Rozpočet projektu'!$C$10:$C$27,Z$1)</f>
        <v>0</v>
      </c>
      <c r="AA55" s="73">
        <f>SUMIFS('Rozpočet projektu'!$G$10:$G$27,'Rozpočet projektu'!$I$10:$I$27,$U55&amp;"*",'Rozpočet projektu'!$C$10:$C$27,AA$1)</f>
        <v>0</v>
      </c>
      <c r="AB55" s="73">
        <f>SUMIFS('Rozpočet projektu'!$G$10:$G$27,'Rozpočet projektu'!$I$10:$I$27,$U55&amp;"*",'Rozpočet projektu'!$C$10:$C$27,AB$1)</f>
        <v>0</v>
      </c>
      <c r="AC55" s="73">
        <f>SUMIFS('Rozpočet projektu'!$G$10:$G$27,'Rozpočet projektu'!$I$10:$I$27,$U55&amp;"*",'Rozpočet projektu'!$C$10:$C$27,AC$1)</f>
        <v>0</v>
      </c>
      <c r="AD55" s="73">
        <f>SUMIFS('Rozpočet projektu'!$G$10:$G$27,'Rozpočet projektu'!$I$10:$I$27,$U55&amp;"*",'Rozpočet projektu'!$C$10:$C$27,AD$1)</f>
        <v>0</v>
      </c>
      <c r="AE55" s="73">
        <f>SUMIFS('Rozpočet projektu'!$G$10:$G$27,'Rozpočet projektu'!$I$10:$I$27,$U55&amp;"*",'Rozpočet projektu'!$C$10:$C$27,AE$1)</f>
        <v>0</v>
      </c>
      <c r="AF55" s="73">
        <f>SUMIFS('Rozpočet projektu'!$G$10:$G$27,'Rozpočet projektu'!$I$10:$I$27,$U55&amp;"*",'Rozpočet projektu'!$C$10:$C$27,AF$1)</f>
        <v>0</v>
      </c>
      <c r="AG55" s="73">
        <f>SUMIFS('Rozpočet projektu'!$G$10:$G$27,'Rozpočet projektu'!$I$10:$I$27,$U55&amp;"*",'Rozpočet projektu'!$C$10:$C$27,AG$1)</f>
        <v>0</v>
      </c>
      <c r="AH55" s="73">
        <f>SUMIFS('Rozpočet projektu'!$G$10:$G$27,'Rozpočet projektu'!$I$10:$I$27,$U55&amp;"*",'Rozpočet projektu'!$C$10:$C$27,AH$1)</f>
        <v>0</v>
      </c>
      <c r="AI55" s="73">
        <f>SUMIFS('Rozpočet projektu'!$G$10:$G$27,'Rozpočet projektu'!$I$10:$I$27,$U55&amp;"*",'Rozpočet projektu'!$C$10:$C$27,AI$1)</f>
        <v>0</v>
      </c>
      <c r="AJ55" s="73">
        <f>SUMIFS('Rozpočet projektu'!$G$10:$G$27,'Rozpočet projektu'!$I$10:$I$27,$U55&amp;"*",'Rozpočet projektu'!$C$10:$C$27,AJ$1)</f>
        <v>0</v>
      </c>
      <c r="AK55" s="73">
        <f>SUMIFS('Rozpočet projektu'!$G$10:$G$27,'Rozpočet projektu'!$I$10:$I$27,$U55&amp;"*",'Rozpočet projektu'!$C$10:$C$27,AK$1)</f>
        <v>0</v>
      </c>
      <c r="AL55" s="73">
        <f>SUMIFS('Rozpočet projektu'!$G$10:$G$27,'Rozpočet projektu'!$I$10:$I$27,$U55&amp;"*",'Rozpočet projektu'!$C$10:$C$27,AL$1)</f>
        <v>0</v>
      </c>
      <c r="AM55" s="73">
        <f>SUMIFS('Rozpočet projektu'!$G$10:$G$27,'Rozpočet projektu'!$I$10:$I$27,$U55&amp;"*",'Rozpočet projektu'!$C$10:$C$27,AM$1)</f>
        <v>0</v>
      </c>
      <c r="AN55" s="73">
        <f>SUMIFS('Rozpočet projektu'!$G$10:$G$27,'Rozpočet projektu'!$I$10:$I$27,$U55&amp;"*",'Rozpočet projektu'!$C$10:$C$27,AN$1)</f>
        <v>0</v>
      </c>
      <c r="AO55" s="73">
        <f>SUMIFS('Rozpočet projektu'!$G$10:$G$27,'Rozpočet projektu'!$I$10:$I$27,$U55&amp;"*",'Rozpočet projektu'!$C$10:$C$27,AO$1)</f>
        <v>0</v>
      </c>
      <c r="AP55" s="73">
        <f>SUMIFS('Rozpočet projektu'!$G$10:$G$27,'Rozpočet projektu'!$I$10:$I$27,$U55&amp;"*",'Rozpočet projektu'!$C$10:$C$27,AP$1)</f>
        <v>0</v>
      </c>
      <c r="AQ55" s="73">
        <f>SUMIFS('Rozpočet projektu'!$G$10:$G$27,'Rozpočet projektu'!$I$10:$I$27,$U55&amp;"*",'Rozpočet projektu'!$C$10:$C$27,AQ$1)</f>
        <v>0</v>
      </c>
      <c r="AR55" s="73">
        <f>SUMIFS('Rozpočet projektu'!$G$10:$G$27,'Rozpočet projektu'!$I$10:$I$27,$U55&amp;"*",'Rozpočet projektu'!$C$10:$C$27,AR$1)</f>
        <v>0</v>
      </c>
      <c r="AS55" s="73">
        <f>SUMIFS('Rozpočet projektu'!$G$10:$G$27,'Rozpočet projektu'!$I$10:$I$27,$U55&amp;"*",'Rozpočet projektu'!$C$10:$C$27,AS$1)</f>
        <v>0</v>
      </c>
      <c r="AT55" s="73">
        <f>SUMIFS('Rozpočet projektu'!$G$10:$G$27,'Rozpočet projektu'!$I$10:$I$27,$U55&amp;"*",'Rozpočet projektu'!$C$10:$C$27,AT$1)</f>
        <v>0</v>
      </c>
      <c r="AU55" s="73">
        <f>SUMIFS('Rozpočet projektu'!$G$10:$G$27,'Rozpočet projektu'!$I$10:$I$27,$U55&amp;"*",'Rozpočet projektu'!$C$10:$C$27,AU$1)</f>
        <v>0</v>
      </c>
      <c r="AV55" s="73">
        <f>SUMIFS('Rozpočet projektu'!$G$10:$G$27,'Rozpočet projektu'!$I$10:$I$27,$U55&amp;"*",'Rozpočet projektu'!$C$10:$C$27,AV$1)</f>
        <v>0</v>
      </c>
    </row>
    <row r="56" spans="1:48" ht="25.5" x14ac:dyDescent="0.2">
      <c r="A56" s="85" t="s">
        <v>79</v>
      </c>
      <c r="B56" s="74" t="s">
        <v>49</v>
      </c>
      <c r="C56" s="93">
        <f>SUMIFS('Rozpočet projektu'!$G$10:$G$5057,'Rozpočet projektu'!$I$10:$I$5057,$A56&amp;"*",'Rozpočet projektu'!$C$10:$C$5057,$B56)</f>
        <v>0</v>
      </c>
      <c r="D56" s="93" t="str">
        <f t="shared" si="7"/>
        <v/>
      </c>
      <c r="E56" s="93" t="str">
        <f t="shared" si="8"/>
        <v/>
      </c>
      <c r="F56" s="88"/>
      <c r="U56" s="73" t="s">
        <v>125</v>
      </c>
      <c r="V56" s="73">
        <f>SUMIFS('Rozpočet projektu'!$G$10:$G$27,'Rozpočet projektu'!$I$10:$I$27,$U56&amp;"*",'Rozpočet projektu'!$C$10:$C$27,V$1)</f>
        <v>0</v>
      </c>
      <c r="W56" s="73">
        <f>SUMIFS('Rozpočet projektu'!$G$10:$G$27,'Rozpočet projektu'!$I$10:$I$27,$U56&amp;"*",'Rozpočet projektu'!$C$10:$C$27,W$1)</f>
        <v>0</v>
      </c>
      <c r="X56" s="73">
        <f>SUMIFS('Rozpočet projektu'!$G$10:$G$27,'Rozpočet projektu'!$I$10:$I$27,$U56&amp;"*",'Rozpočet projektu'!$C$10:$C$27,X$1)</f>
        <v>0</v>
      </c>
      <c r="Y56" s="73">
        <f>SUMIFS('Rozpočet projektu'!$G$10:$G$27,'Rozpočet projektu'!$I$10:$I$27,$U56&amp;"*",'Rozpočet projektu'!$C$10:$C$27,Y$1)</f>
        <v>0</v>
      </c>
      <c r="Z56" s="73">
        <f>SUMIFS('Rozpočet projektu'!$G$10:$G$27,'Rozpočet projektu'!$I$10:$I$27,$U56&amp;"*",'Rozpočet projektu'!$C$10:$C$27,Z$1)</f>
        <v>0</v>
      </c>
      <c r="AA56" s="73">
        <f>SUMIFS('Rozpočet projektu'!$G$10:$G$27,'Rozpočet projektu'!$I$10:$I$27,$U56&amp;"*",'Rozpočet projektu'!$C$10:$C$27,AA$1)</f>
        <v>0</v>
      </c>
      <c r="AB56" s="73">
        <f>SUMIFS('Rozpočet projektu'!$G$10:$G$27,'Rozpočet projektu'!$I$10:$I$27,$U56&amp;"*",'Rozpočet projektu'!$C$10:$C$27,AB$1)</f>
        <v>0</v>
      </c>
      <c r="AC56" s="73">
        <f>SUMIFS('Rozpočet projektu'!$G$10:$G$27,'Rozpočet projektu'!$I$10:$I$27,$U56&amp;"*",'Rozpočet projektu'!$C$10:$C$27,AC$1)</f>
        <v>0</v>
      </c>
      <c r="AD56" s="73">
        <f>SUMIFS('Rozpočet projektu'!$G$10:$G$27,'Rozpočet projektu'!$I$10:$I$27,$U56&amp;"*",'Rozpočet projektu'!$C$10:$C$27,AD$1)</f>
        <v>0</v>
      </c>
      <c r="AE56" s="73">
        <f>SUMIFS('Rozpočet projektu'!$G$10:$G$27,'Rozpočet projektu'!$I$10:$I$27,$U56&amp;"*",'Rozpočet projektu'!$C$10:$C$27,AE$1)</f>
        <v>0</v>
      </c>
      <c r="AF56" s="73">
        <f>SUMIFS('Rozpočet projektu'!$G$10:$G$27,'Rozpočet projektu'!$I$10:$I$27,$U56&amp;"*",'Rozpočet projektu'!$C$10:$C$27,AF$1)</f>
        <v>0</v>
      </c>
      <c r="AG56" s="73">
        <f>SUMIFS('Rozpočet projektu'!$G$10:$G$27,'Rozpočet projektu'!$I$10:$I$27,$U56&amp;"*",'Rozpočet projektu'!$C$10:$C$27,AG$1)</f>
        <v>0</v>
      </c>
      <c r="AH56" s="73">
        <f>SUMIFS('Rozpočet projektu'!$G$10:$G$27,'Rozpočet projektu'!$I$10:$I$27,$U56&amp;"*",'Rozpočet projektu'!$C$10:$C$27,AH$1)</f>
        <v>0</v>
      </c>
      <c r="AI56" s="73">
        <f>SUMIFS('Rozpočet projektu'!$G$10:$G$27,'Rozpočet projektu'!$I$10:$I$27,$U56&amp;"*",'Rozpočet projektu'!$C$10:$C$27,AI$1)</f>
        <v>0</v>
      </c>
      <c r="AJ56" s="73">
        <f>SUMIFS('Rozpočet projektu'!$G$10:$G$27,'Rozpočet projektu'!$I$10:$I$27,$U56&amp;"*",'Rozpočet projektu'!$C$10:$C$27,AJ$1)</f>
        <v>0</v>
      </c>
      <c r="AK56" s="73">
        <f>SUMIFS('Rozpočet projektu'!$G$10:$G$27,'Rozpočet projektu'!$I$10:$I$27,$U56&amp;"*",'Rozpočet projektu'!$C$10:$C$27,AK$1)</f>
        <v>0</v>
      </c>
      <c r="AL56" s="73">
        <f>SUMIFS('Rozpočet projektu'!$G$10:$G$27,'Rozpočet projektu'!$I$10:$I$27,$U56&amp;"*",'Rozpočet projektu'!$C$10:$C$27,AL$1)</f>
        <v>0</v>
      </c>
      <c r="AM56" s="73">
        <f>SUMIFS('Rozpočet projektu'!$G$10:$G$27,'Rozpočet projektu'!$I$10:$I$27,$U56&amp;"*",'Rozpočet projektu'!$C$10:$C$27,AM$1)</f>
        <v>0</v>
      </c>
      <c r="AN56" s="73">
        <f>SUMIFS('Rozpočet projektu'!$G$10:$G$27,'Rozpočet projektu'!$I$10:$I$27,$U56&amp;"*",'Rozpočet projektu'!$C$10:$C$27,AN$1)</f>
        <v>0</v>
      </c>
      <c r="AO56" s="73">
        <f>SUMIFS('Rozpočet projektu'!$G$10:$G$27,'Rozpočet projektu'!$I$10:$I$27,$U56&amp;"*",'Rozpočet projektu'!$C$10:$C$27,AO$1)</f>
        <v>0</v>
      </c>
      <c r="AP56" s="73">
        <f>SUMIFS('Rozpočet projektu'!$G$10:$G$27,'Rozpočet projektu'!$I$10:$I$27,$U56&amp;"*",'Rozpočet projektu'!$C$10:$C$27,AP$1)</f>
        <v>0</v>
      </c>
      <c r="AQ56" s="73">
        <f>SUMIFS('Rozpočet projektu'!$G$10:$G$27,'Rozpočet projektu'!$I$10:$I$27,$U56&amp;"*",'Rozpočet projektu'!$C$10:$C$27,AQ$1)</f>
        <v>0</v>
      </c>
      <c r="AR56" s="73">
        <f>SUMIFS('Rozpočet projektu'!$G$10:$G$27,'Rozpočet projektu'!$I$10:$I$27,$U56&amp;"*",'Rozpočet projektu'!$C$10:$C$27,AR$1)</f>
        <v>0</v>
      </c>
      <c r="AS56" s="73">
        <f>SUMIFS('Rozpočet projektu'!$G$10:$G$27,'Rozpočet projektu'!$I$10:$I$27,$U56&amp;"*",'Rozpočet projektu'!$C$10:$C$27,AS$1)</f>
        <v>0</v>
      </c>
      <c r="AT56" s="73">
        <f>SUMIFS('Rozpočet projektu'!$G$10:$G$27,'Rozpočet projektu'!$I$10:$I$27,$U56&amp;"*",'Rozpočet projektu'!$C$10:$C$27,AT$1)</f>
        <v>0</v>
      </c>
      <c r="AU56" s="73">
        <f>SUMIFS('Rozpočet projektu'!$G$10:$G$27,'Rozpočet projektu'!$I$10:$I$27,$U56&amp;"*",'Rozpočet projektu'!$C$10:$C$27,AU$1)</f>
        <v>0</v>
      </c>
      <c r="AV56" s="73">
        <f>SUMIFS('Rozpočet projektu'!$G$10:$G$27,'Rozpočet projektu'!$I$10:$I$27,$U56&amp;"*",'Rozpočet projektu'!$C$10:$C$27,AV$1)</f>
        <v>0</v>
      </c>
    </row>
    <row r="57" spans="1:48" ht="25.5" x14ac:dyDescent="0.2">
      <c r="A57" s="85" t="s">
        <v>79</v>
      </c>
      <c r="B57" s="74" t="s">
        <v>50</v>
      </c>
      <c r="C57" s="93">
        <f>SUMIFS('Rozpočet projektu'!$G$10:$G$5057,'Rozpočet projektu'!$I$10:$I$5057,$A57&amp;"*",'Rozpočet projektu'!$C$10:$C$5057,$B57)</f>
        <v>0</v>
      </c>
      <c r="D57" s="93" t="str">
        <f t="shared" si="7"/>
        <v/>
      </c>
      <c r="E57" s="93" t="str">
        <f t="shared" si="8"/>
        <v/>
      </c>
      <c r="F57" s="88"/>
    </row>
    <row r="58" spans="1:48" ht="25.5" x14ac:dyDescent="0.2">
      <c r="A58" s="85" t="s">
        <v>79</v>
      </c>
      <c r="B58" s="74" t="s">
        <v>51</v>
      </c>
      <c r="C58" s="93">
        <f>SUMIFS('Rozpočet projektu'!$G$10:$G$5057,'Rozpočet projektu'!$I$10:$I$5057,$A58&amp;"*",'Rozpočet projektu'!$C$10:$C$5057,$B58)</f>
        <v>0</v>
      </c>
      <c r="D58" s="93" t="str">
        <f t="shared" si="7"/>
        <v/>
      </c>
      <c r="E58" s="93" t="str">
        <f t="shared" si="8"/>
        <v/>
      </c>
      <c r="F58" s="88"/>
    </row>
    <row r="59" spans="1:48" x14ac:dyDescent="0.2">
      <c r="A59" s="85" t="s">
        <v>79</v>
      </c>
      <c r="B59" s="74" t="s">
        <v>52</v>
      </c>
      <c r="C59" s="93">
        <f>SUMIFS('Rozpočet projektu'!$G$10:$G$5057,'Rozpočet projektu'!$I$10:$I$5057,$A59&amp;"*",'Rozpočet projektu'!$C$10:$C$5057,$B59)</f>
        <v>0</v>
      </c>
      <c r="D59" s="93" t="str">
        <f t="shared" si="7"/>
        <v/>
      </c>
      <c r="E59" s="93" t="str">
        <f t="shared" si="8"/>
        <v/>
      </c>
      <c r="F59" s="88"/>
    </row>
    <row r="60" spans="1:48" x14ac:dyDescent="0.2">
      <c r="A60" s="85" t="s">
        <v>79</v>
      </c>
      <c r="B60" s="74" t="s">
        <v>53</v>
      </c>
      <c r="C60" s="93">
        <f>SUMIFS('Rozpočet projektu'!$G$10:$G$5057,'Rozpočet projektu'!$I$10:$I$5057,$A60&amp;"*",'Rozpočet projektu'!$C$10:$C$5057,$B60)</f>
        <v>0</v>
      </c>
      <c r="D60" s="93" t="str">
        <f t="shared" si="7"/>
        <v/>
      </c>
      <c r="E60" s="93" t="str">
        <f t="shared" si="8"/>
        <v/>
      </c>
      <c r="F60" s="88"/>
      <c r="G60" s="88"/>
      <c r="H60" s="88"/>
      <c r="I60" s="88"/>
    </row>
    <row r="61" spans="1:48" x14ac:dyDescent="0.2">
      <c r="A61" s="85" t="s">
        <v>79</v>
      </c>
      <c r="B61" s="85" t="s">
        <v>43</v>
      </c>
      <c r="C61" s="93">
        <f>SUMIFS('Rozpočet projektu'!$G$10:$G$5057,'Rozpočet projektu'!$I$10:$I$5057,$A61&amp;"*",'Rozpočet projektu'!$C$10:$C$5057,$B61)</f>
        <v>0</v>
      </c>
      <c r="D61" s="93" t="str">
        <f t="shared" si="7"/>
        <v/>
      </c>
      <c r="E61" s="93" t="str">
        <f t="shared" si="8"/>
        <v/>
      </c>
      <c r="F61" s="88"/>
      <c r="G61" s="88"/>
      <c r="H61" s="88"/>
      <c r="I61" s="88"/>
    </row>
    <row r="62" spans="1:48" ht="38.25" x14ac:dyDescent="0.2">
      <c r="A62" s="85" t="s">
        <v>80</v>
      </c>
      <c r="B62" s="74" t="s">
        <v>47</v>
      </c>
      <c r="C62" s="93">
        <f>SUMIFS('Rozpočet projektu'!$G$10:$G$5057,'Rozpočet projektu'!$I$10:$I$5057,$A62&amp;"*",'Rozpočet projektu'!$C$10:$C$5057,$B62)</f>
        <v>0</v>
      </c>
      <c r="D62" s="93" t="str">
        <f t="shared" si="7"/>
        <v/>
      </c>
      <c r="E62" s="93" t="str">
        <f t="shared" si="8"/>
        <v/>
      </c>
      <c r="F62" s="88"/>
      <c r="G62" s="88"/>
      <c r="H62" s="88"/>
      <c r="I62" s="88"/>
    </row>
    <row r="63" spans="1:48" ht="38.25" x14ac:dyDescent="0.2">
      <c r="A63" s="85" t="s">
        <v>80</v>
      </c>
      <c r="B63" s="74" t="s">
        <v>48</v>
      </c>
      <c r="C63" s="93">
        <f>SUMIFS('Rozpočet projektu'!$G$10:$G$5057,'Rozpočet projektu'!$I$10:$I$5057,$A63&amp;"*",'Rozpočet projektu'!$C$10:$C$5057,$B63)</f>
        <v>0</v>
      </c>
      <c r="D63" s="93" t="str">
        <f t="shared" si="7"/>
        <v/>
      </c>
      <c r="E63" s="93" t="str">
        <f t="shared" si="8"/>
        <v/>
      </c>
      <c r="F63" s="88"/>
      <c r="G63" s="88"/>
      <c r="H63" s="88"/>
      <c r="I63" s="88"/>
    </row>
    <row r="64" spans="1:48" ht="25.5" x14ac:dyDescent="0.2">
      <c r="A64" s="85" t="s">
        <v>80</v>
      </c>
      <c r="B64" s="74" t="s">
        <v>49</v>
      </c>
      <c r="C64" s="93">
        <f>SUMIFS('Rozpočet projektu'!$G$10:$G$5057,'Rozpočet projektu'!$I$10:$I$5057,$A64&amp;"*",'Rozpočet projektu'!$C$10:$C$5057,$B64)</f>
        <v>0</v>
      </c>
      <c r="D64" s="93" t="str">
        <f t="shared" si="7"/>
        <v/>
      </c>
      <c r="E64" s="93" t="str">
        <f t="shared" si="8"/>
        <v/>
      </c>
      <c r="F64" s="88"/>
      <c r="G64" s="88"/>
      <c r="H64" s="88"/>
      <c r="I64" s="88"/>
    </row>
    <row r="65" spans="1:9" ht="25.5" x14ac:dyDescent="0.2">
      <c r="A65" s="85" t="s">
        <v>80</v>
      </c>
      <c r="B65" s="74" t="s">
        <v>50</v>
      </c>
      <c r="C65" s="93">
        <f>SUMIFS('Rozpočet projektu'!$G$10:$G$5057,'Rozpočet projektu'!$I$10:$I$5057,$A65&amp;"*",'Rozpočet projektu'!$C$10:$C$5057,$B65)</f>
        <v>0</v>
      </c>
      <c r="D65" s="93" t="str">
        <f t="shared" si="7"/>
        <v/>
      </c>
      <c r="E65" s="93" t="str">
        <f t="shared" si="8"/>
        <v/>
      </c>
      <c r="F65" s="88"/>
      <c r="G65" s="88"/>
      <c r="H65" s="88"/>
      <c r="I65" s="88"/>
    </row>
    <row r="66" spans="1:9" ht="25.5" x14ac:dyDescent="0.2">
      <c r="A66" s="85" t="s">
        <v>80</v>
      </c>
      <c r="B66" s="74" t="s">
        <v>51</v>
      </c>
      <c r="C66" s="93">
        <f>SUMIFS('Rozpočet projektu'!$G$10:$G$5057,'Rozpočet projektu'!$I$10:$I$5057,$A66&amp;"*",'Rozpočet projektu'!$C$10:$C$5057,$B66)</f>
        <v>0</v>
      </c>
      <c r="D66" s="93" t="str">
        <f t="shared" si="7"/>
        <v/>
      </c>
      <c r="E66" s="93" t="str">
        <f t="shared" si="8"/>
        <v/>
      </c>
      <c r="F66" s="88"/>
      <c r="G66" s="88"/>
      <c r="H66" s="88"/>
      <c r="I66" s="88"/>
    </row>
    <row r="67" spans="1:9" x14ac:dyDescent="0.2">
      <c r="A67" s="85" t="s">
        <v>80</v>
      </c>
      <c r="B67" s="74" t="s">
        <v>52</v>
      </c>
      <c r="C67" s="93">
        <f>SUMIFS('Rozpočet projektu'!$G$10:$G$5057,'Rozpočet projektu'!$I$10:$I$5057,$A67&amp;"*",'Rozpočet projektu'!$C$10:$C$5057,$B67)</f>
        <v>0</v>
      </c>
      <c r="D67" s="93" t="str">
        <f t="shared" si="7"/>
        <v/>
      </c>
      <c r="E67" s="93" t="str">
        <f t="shared" si="8"/>
        <v/>
      </c>
      <c r="F67" s="88"/>
      <c r="G67" s="88"/>
      <c r="H67" s="88"/>
      <c r="I67" s="88"/>
    </row>
    <row r="68" spans="1:9" x14ac:dyDescent="0.2">
      <c r="A68" s="85" t="s">
        <v>80</v>
      </c>
      <c r="B68" s="74" t="s">
        <v>53</v>
      </c>
      <c r="C68" s="93">
        <f>SUMIFS('Rozpočet projektu'!$G$10:$G$5057,'Rozpočet projektu'!$I$10:$I$5057,$A68&amp;"*",'Rozpočet projektu'!$C$10:$C$5057,$B68)</f>
        <v>0</v>
      </c>
      <c r="D68" s="93" t="str">
        <f t="shared" si="7"/>
        <v/>
      </c>
      <c r="E68" s="93" t="str">
        <f t="shared" si="8"/>
        <v/>
      </c>
      <c r="F68" s="88"/>
      <c r="G68" s="88"/>
      <c r="H68" s="88"/>
      <c r="I68" s="88"/>
    </row>
    <row r="69" spans="1:9" x14ac:dyDescent="0.2">
      <c r="A69" s="85" t="s">
        <v>80</v>
      </c>
      <c r="B69" s="85" t="s">
        <v>43</v>
      </c>
      <c r="C69" s="93">
        <f>SUMIFS('Rozpočet projektu'!$G$10:$G$5057,'Rozpočet projektu'!$I$10:$I$5057,$A69&amp;"*",'Rozpočet projektu'!$C$10:$C$5057,$B69)</f>
        <v>0</v>
      </c>
      <c r="D69" s="93" t="str">
        <f t="shared" si="7"/>
        <v/>
      </c>
      <c r="E69" s="93" t="str">
        <f t="shared" si="8"/>
        <v/>
      </c>
      <c r="F69" s="88"/>
      <c r="G69" s="88"/>
      <c r="H69" s="88"/>
      <c r="I69" s="88"/>
    </row>
    <row r="70" spans="1:9" ht="38.25" x14ac:dyDescent="0.2">
      <c r="A70" s="85" t="s">
        <v>82</v>
      </c>
      <c r="B70" s="74" t="s">
        <v>47</v>
      </c>
      <c r="C70" s="93">
        <f>SUMIFS('Rozpočet projektu'!$G$10:$G$5057,'Rozpočet projektu'!$I$10:$I$5057,$A70&amp;"*",'Rozpočet projektu'!$C$10:$C$5057,$B70)</f>
        <v>0</v>
      </c>
      <c r="D70" s="93" t="str">
        <f t="shared" ref="D70:D89" si="9">IFERROR(IF(IF(ROUND($D$2*C70,2)&gt;($D$2*C70),ROUND($D$2*C70,2)-ROUNDUP(ROUND($D$2*C70,2)-($D$2*C70),2),ROUND($D$2*C70,2))&gt;0,IF(ROUND($D$2*C70,2)&gt;($D$2*C70),ROUND($D$2*C70,2)-ROUNDUP(ROUND($D$2*C70,2)-($D$2*C70),2),ROUND($D$2*C70,2)),""),"")</f>
        <v/>
      </c>
      <c r="E70" s="93" t="str">
        <f t="shared" ref="E70:E90" si="10">IFERROR(C70-D70,"")</f>
        <v/>
      </c>
      <c r="F70" s="88"/>
      <c r="G70" s="88"/>
      <c r="H70" s="88"/>
      <c r="I70" s="88"/>
    </row>
    <row r="71" spans="1:9" ht="38.25" x14ac:dyDescent="0.2">
      <c r="A71" s="85" t="s">
        <v>82</v>
      </c>
      <c r="B71" s="74" t="s">
        <v>48</v>
      </c>
      <c r="C71" s="93">
        <f>SUMIFS('Rozpočet projektu'!$G$10:$G$5057,'Rozpočet projektu'!$I$10:$I$5057,$A71&amp;"*",'Rozpočet projektu'!$C$10:$C$5057,$B71)</f>
        <v>0</v>
      </c>
      <c r="D71" s="93" t="str">
        <f t="shared" si="9"/>
        <v/>
      </c>
      <c r="E71" s="93" t="str">
        <f t="shared" si="10"/>
        <v/>
      </c>
      <c r="F71" s="88"/>
      <c r="G71" s="88"/>
      <c r="H71" s="88"/>
      <c r="I71" s="88"/>
    </row>
    <row r="72" spans="1:9" ht="25.5" x14ac:dyDescent="0.2">
      <c r="A72" s="85" t="s">
        <v>82</v>
      </c>
      <c r="B72" s="74" t="s">
        <v>49</v>
      </c>
      <c r="C72" s="93">
        <f>SUMIFS('Rozpočet projektu'!$G$10:$G$5057,'Rozpočet projektu'!$I$10:$I$5057,$A72&amp;"*",'Rozpočet projektu'!$C$10:$C$5057,$B72)</f>
        <v>0</v>
      </c>
      <c r="D72" s="93" t="str">
        <f t="shared" si="9"/>
        <v/>
      </c>
      <c r="E72" s="93" t="str">
        <f t="shared" si="10"/>
        <v/>
      </c>
      <c r="F72" s="88"/>
      <c r="G72" s="88"/>
      <c r="H72" s="88"/>
      <c r="I72" s="88"/>
    </row>
    <row r="73" spans="1:9" ht="25.5" x14ac:dyDescent="0.2">
      <c r="A73" s="85" t="s">
        <v>82</v>
      </c>
      <c r="B73" s="74" t="s">
        <v>50</v>
      </c>
      <c r="C73" s="93">
        <f>SUMIFS('Rozpočet projektu'!$G$10:$G$5057,'Rozpočet projektu'!$I$10:$I$5057,$A73&amp;"*",'Rozpočet projektu'!$C$10:$C$5057,$B73)</f>
        <v>0</v>
      </c>
      <c r="D73" s="93" t="str">
        <f t="shared" si="9"/>
        <v/>
      </c>
      <c r="E73" s="93" t="str">
        <f t="shared" si="10"/>
        <v/>
      </c>
      <c r="F73" s="88"/>
      <c r="G73" s="88"/>
      <c r="H73" s="88"/>
      <c r="I73" s="88"/>
    </row>
    <row r="74" spans="1:9" ht="25.5" x14ac:dyDescent="0.2">
      <c r="A74" s="85" t="s">
        <v>82</v>
      </c>
      <c r="B74" s="74" t="s">
        <v>51</v>
      </c>
      <c r="C74" s="93">
        <f>SUMIFS('Rozpočet projektu'!$G$10:$G$5057,'Rozpočet projektu'!$I$10:$I$5057,$A74&amp;"*",'Rozpočet projektu'!$C$10:$C$5057,$B74)</f>
        <v>0</v>
      </c>
      <c r="D74" s="93" t="str">
        <f t="shared" si="9"/>
        <v/>
      </c>
      <c r="E74" s="93" t="str">
        <f t="shared" si="10"/>
        <v/>
      </c>
      <c r="F74" s="88"/>
      <c r="G74" s="88"/>
      <c r="H74" s="88"/>
      <c r="I74" s="88"/>
    </row>
    <row r="75" spans="1:9" x14ac:dyDescent="0.2">
      <c r="A75" s="85" t="s">
        <v>82</v>
      </c>
      <c r="B75" s="74" t="s">
        <v>52</v>
      </c>
      <c r="C75" s="93">
        <f>SUMIFS('Rozpočet projektu'!$G$10:$G$5057,'Rozpočet projektu'!$I$10:$I$5057,$A75&amp;"*",'Rozpočet projektu'!$C$10:$C$5057,$B75)</f>
        <v>0</v>
      </c>
      <c r="D75" s="93" t="str">
        <f t="shared" si="9"/>
        <v/>
      </c>
      <c r="E75" s="93" t="str">
        <f t="shared" si="10"/>
        <v/>
      </c>
      <c r="F75" s="88"/>
      <c r="G75" s="88"/>
      <c r="H75" s="88"/>
      <c r="I75" s="88"/>
    </row>
    <row r="76" spans="1:9" x14ac:dyDescent="0.2">
      <c r="A76" s="85" t="s">
        <v>82</v>
      </c>
      <c r="B76" s="74" t="s">
        <v>53</v>
      </c>
      <c r="C76" s="93">
        <f>SUMIFS('Rozpočet projektu'!$G$10:$G$5057,'Rozpočet projektu'!$I$10:$I$5057,$A76&amp;"*",'Rozpočet projektu'!$C$10:$C$5057,$B76)</f>
        <v>0</v>
      </c>
      <c r="D76" s="93" t="str">
        <f t="shared" si="9"/>
        <v/>
      </c>
      <c r="E76" s="93" t="str">
        <f t="shared" si="10"/>
        <v/>
      </c>
      <c r="F76" s="88"/>
      <c r="G76" s="88"/>
      <c r="H76" s="88"/>
      <c r="I76" s="88"/>
    </row>
    <row r="77" spans="1:9" x14ac:dyDescent="0.2">
      <c r="A77" s="85" t="s">
        <v>82</v>
      </c>
      <c r="B77" s="85" t="s">
        <v>43</v>
      </c>
      <c r="C77" s="93">
        <f>SUMIFS('Rozpočet projektu'!$G$10:$G$5057,'Rozpočet projektu'!$I$10:$I$5057,$A77&amp;"*",'Rozpočet projektu'!$C$10:$C$5057,$B77)</f>
        <v>0</v>
      </c>
      <c r="D77" s="93" t="str">
        <f t="shared" si="9"/>
        <v/>
      </c>
      <c r="E77" s="93" t="str">
        <f t="shared" si="10"/>
        <v/>
      </c>
      <c r="F77" s="88"/>
      <c r="G77" s="88"/>
      <c r="H77" s="88"/>
      <c r="I77" s="88"/>
    </row>
    <row r="78" spans="1:9" ht="38.25" x14ac:dyDescent="0.2">
      <c r="A78" s="85" t="s">
        <v>83</v>
      </c>
      <c r="B78" s="74" t="s">
        <v>47</v>
      </c>
      <c r="C78" s="93">
        <f>SUMIFS('Rozpočet projektu'!$G$10:$G$5057,'Rozpočet projektu'!$I$10:$I$5057,$A78&amp;"*",'Rozpočet projektu'!$C$10:$C$5057,$B78)</f>
        <v>0</v>
      </c>
      <c r="D78" s="93" t="str">
        <f t="shared" si="9"/>
        <v/>
      </c>
      <c r="E78" s="93" t="str">
        <f t="shared" si="10"/>
        <v/>
      </c>
      <c r="F78" s="88"/>
      <c r="G78" s="88"/>
      <c r="H78" s="88"/>
      <c r="I78" s="88"/>
    </row>
    <row r="79" spans="1:9" ht="38.25" x14ac:dyDescent="0.2">
      <c r="A79" s="85" t="s">
        <v>83</v>
      </c>
      <c r="B79" s="74" t="s">
        <v>48</v>
      </c>
      <c r="C79" s="93">
        <f>SUMIFS('Rozpočet projektu'!$G$10:$G$5057,'Rozpočet projektu'!$I$10:$I$5057,$A79&amp;"*",'Rozpočet projektu'!$C$10:$C$5057,$B79)</f>
        <v>0</v>
      </c>
      <c r="D79" s="93" t="str">
        <f t="shared" si="9"/>
        <v/>
      </c>
      <c r="E79" s="93" t="str">
        <f t="shared" si="10"/>
        <v/>
      </c>
      <c r="F79" s="88"/>
      <c r="G79" s="88"/>
      <c r="H79" s="88"/>
      <c r="I79" s="88"/>
    </row>
    <row r="80" spans="1:9" ht="25.5" x14ac:dyDescent="0.2">
      <c r="A80" s="85" t="s">
        <v>83</v>
      </c>
      <c r="B80" s="74" t="s">
        <v>49</v>
      </c>
      <c r="C80" s="93">
        <f>SUMIFS('Rozpočet projektu'!$G$10:$G$5057,'Rozpočet projektu'!$I$10:$I$5057,$A80&amp;"*",'Rozpočet projektu'!$C$10:$C$5057,$B80)</f>
        <v>0</v>
      </c>
      <c r="D80" s="93" t="str">
        <f t="shared" si="9"/>
        <v/>
      </c>
      <c r="E80" s="93" t="str">
        <f t="shared" si="10"/>
        <v/>
      </c>
      <c r="F80" s="88"/>
      <c r="G80" s="88"/>
      <c r="H80" s="88"/>
      <c r="I80" s="88"/>
    </row>
    <row r="81" spans="1:9" ht="25.5" x14ac:dyDescent="0.2">
      <c r="A81" s="85" t="s">
        <v>83</v>
      </c>
      <c r="B81" s="74" t="s">
        <v>50</v>
      </c>
      <c r="C81" s="93">
        <f>SUMIFS('Rozpočet projektu'!$G$10:$G$5057,'Rozpočet projektu'!$I$10:$I$5057,$A81&amp;"*",'Rozpočet projektu'!$C$10:$C$5057,$B81)</f>
        <v>0</v>
      </c>
      <c r="D81" s="93" t="str">
        <f t="shared" si="9"/>
        <v/>
      </c>
      <c r="E81" s="93" t="str">
        <f t="shared" si="10"/>
        <v/>
      </c>
      <c r="F81" s="88"/>
      <c r="G81" s="88"/>
      <c r="H81" s="88"/>
      <c r="I81" s="88"/>
    </row>
    <row r="82" spans="1:9" ht="25.5" x14ac:dyDescent="0.2">
      <c r="A82" s="85" t="s">
        <v>83</v>
      </c>
      <c r="B82" s="74" t="s">
        <v>51</v>
      </c>
      <c r="C82" s="93">
        <f>SUMIFS('Rozpočet projektu'!$G$10:$G$5057,'Rozpočet projektu'!$I$10:$I$5057,$A82&amp;"*",'Rozpočet projektu'!$C$10:$C$5057,$B82)</f>
        <v>0</v>
      </c>
      <c r="D82" s="93" t="str">
        <f t="shared" si="9"/>
        <v/>
      </c>
      <c r="E82" s="93" t="str">
        <f t="shared" si="10"/>
        <v/>
      </c>
      <c r="F82" s="88"/>
      <c r="G82" s="88"/>
      <c r="H82" s="88"/>
      <c r="I82" s="88"/>
    </row>
    <row r="83" spans="1:9" x14ac:dyDescent="0.2">
      <c r="A83" s="85" t="s">
        <v>83</v>
      </c>
      <c r="B83" s="74" t="s">
        <v>52</v>
      </c>
      <c r="C83" s="93">
        <f>SUMIFS('Rozpočet projektu'!$G$10:$G$5057,'Rozpočet projektu'!$I$10:$I$5057,$A83&amp;"*",'Rozpočet projektu'!$C$10:$C$5057,$B83)</f>
        <v>0</v>
      </c>
      <c r="D83" s="93" t="str">
        <f t="shared" si="9"/>
        <v/>
      </c>
      <c r="E83" s="93" t="str">
        <f t="shared" si="10"/>
        <v/>
      </c>
      <c r="F83" s="88"/>
      <c r="G83" s="88"/>
      <c r="H83" s="88"/>
      <c r="I83" s="88"/>
    </row>
    <row r="84" spans="1:9" x14ac:dyDescent="0.2">
      <c r="A84" s="85" t="s">
        <v>83</v>
      </c>
      <c r="B84" s="74" t="s">
        <v>53</v>
      </c>
      <c r="C84" s="93">
        <f>SUMIFS('Rozpočet projektu'!$G$10:$G$5057,'Rozpočet projektu'!$I$10:$I$5057,$A84&amp;"*",'Rozpočet projektu'!$C$10:$C$5057,$B84)</f>
        <v>0</v>
      </c>
      <c r="D84" s="93" t="str">
        <f t="shared" si="9"/>
        <v/>
      </c>
      <c r="E84" s="93" t="str">
        <f t="shared" si="10"/>
        <v/>
      </c>
      <c r="F84" s="88"/>
      <c r="G84" s="88"/>
      <c r="H84" s="88"/>
      <c r="I84" s="88"/>
    </row>
    <row r="85" spans="1:9" x14ac:dyDescent="0.2">
      <c r="A85" s="85" t="s">
        <v>83</v>
      </c>
      <c r="B85" s="85" t="s">
        <v>43</v>
      </c>
      <c r="C85" s="93">
        <f>SUMIFS('Rozpočet projektu'!$G$10:$G$5057,'Rozpočet projektu'!$I$10:$I$5057,$A85&amp;"*",'Rozpočet projektu'!$C$10:$C$5057,$B85)</f>
        <v>0</v>
      </c>
      <c r="D85" s="93" t="str">
        <f t="shared" si="9"/>
        <v/>
      </c>
      <c r="E85" s="93" t="str">
        <f t="shared" si="10"/>
        <v/>
      </c>
      <c r="F85" s="88"/>
      <c r="G85" s="88"/>
      <c r="H85" s="88"/>
      <c r="I85" s="88"/>
    </row>
    <row r="86" spans="1:9" ht="38.25" x14ac:dyDescent="0.2">
      <c r="A86" s="85" t="s">
        <v>85</v>
      </c>
      <c r="B86" s="74" t="s">
        <v>47</v>
      </c>
      <c r="C86" s="93">
        <f>SUMIFS('Rozpočet projektu'!$G$10:$G$5057,'Rozpočet projektu'!$I$10:$I$5057,$A86&amp;"*",'Rozpočet projektu'!$C$10:$C$5057,$B86)</f>
        <v>0</v>
      </c>
      <c r="D86" s="93" t="str">
        <f t="shared" si="9"/>
        <v/>
      </c>
      <c r="E86" s="93" t="str">
        <f t="shared" si="10"/>
        <v/>
      </c>
      <c r="F86" s="88"/>
      <c r="G86" s="88"/>
      <c r="H86" s="88"/>
      <c r="I86" s="88"/>
    </row>
    <row r="87" spans="1:9" ht="38.25" x14ac:dyDescent="0.2">
      <c r="A87" s="85" t="s">
        <v>85</v>
      </c>
      <c r="B87" s="74" t="s">
        <v>48</v>
      </c>
      <c r="C87" s="93">
        <f>SUMIFS('Rozpočet projektu'!$G$10:$G$5057,'Rozpočet projektu'!$I$10:$I$5057,$A87&amp;"*",'Rozpočet projektu'!$C$10:$C$5057,$B87)</f>
        <v>0</v>
      </c>
      <c r="D87" s="93" t="str">
        <f t="shared" si="9"/>
        <v/>
      </c>
      <c r="E87" s="93" t="str">
        <f t="shared" si="10"/>
        <v/>
      </c>
      <c r="F87" s="88"/>
      <c r="G87" s="88"/>
      <c r="H87" s="88"/>
      <c r="I87" s="88"/>
    </row>
    <row r="88" spans="1:9" ht="25.5" x14ac:dyDescent="0.2">
      <c r="A88" s="85" t="s">
        <v>85</v>
      </c>
      <c r="B88" s="74" t="s">
        <v>49</v>
      </c>
      <c r="C88" s="93">
        <f>SUMIFS('Rozpočet projektu'!$G$10:$G$5057,'Rozpočet projektu'!$I$10:$I$5057,$A88&amp;"*",'Rozpočet projektu'!$C$10:$C$5057,$B88)</f>
        <v>0</v>
      </c>
      <c r="D88" s="93" t="str">
        <f t="shared" si="9"/>
        <v/>
      </c>
      <c r="E88" s="93" t="str">
        <f t="shared" si="10"/>
        <v/>
      </c>
      <c r="F88" s="88"/>
      <c r="G88" s="88"/>
      <c r="H88" s="88"/>
      <c r="I88" s="88"/>
    </row>
    <row r="89" spans="1:9" ht="25.5" x14ac:dyDescent="0.2">
      <c r="A89" s="85" t="s">
        <v>85</v>
      </c>
      <c r="B89" s="74" t="s">
        <v>50</v>
      </c>
      <c r="C89" s="93">
        <f>SUMIFS('Rozpočet projektu'!$G$10:$G$5057,'Rozpočet projektu'!$I$10:$I$5057,$A89&amp;"*",'Rozpočet projektu'!$C$10:$C$5057,$B89)</f>
        <v>0</v>
      </c>
      <c r="D89" s="93" t="str">
        <f t="shared" si="9"/>
        <v/>
      </c>
      <c r="E89" s="93" t="str">
        <f t="shared" si="10"/>
        <v/>
      </c>
      <c r="F89" s="88"/>
      <c r="G89" s="88"/>
      <c r="H89" s="88"/>
      <c r="I89" s="88"/>
    </row>
    <row r="90" spans="1:9" ht="25.5" x14ac:dyDescent="0.2">
      <c r="A90" s="85" t="s">
        <v>85</v>
      </c>
      <c r="B90" s="74" t="s">
        <v>51</v>
      </c>
      <c r="C90" s="93">
        <f>SUMIFS('Rozpočet projektu'!$G$10:$G$5057,'Rozpočet projektu'!$I$10:$I$5057,$A90&amp;"*",'Rozpočet projektu'!$C$10:$C$5057,$B90)</f>
        <v>0</v>
      </c>
      <c r="D90" s="93" t="str">
        <f t="shared" ref="D90:D109" si="11">IFERROR(IF(IF(ROUND($D$2*C90,2)&gt;($D$2*C90),ROUND($D$2*C90,2)-ROUNDUP(ROUND($D$2*C90,2)-($D$2*C90),2),ROUND($D$2*C90,2))&gt;0,IF(ROUND($D$2*C90,2)&gt;($D$2*C90),ROUND($D$2*C90,2)-ROUNDUP(ROUND($D$2*C90,2)-($D$2*C90),2),ROUND($D$2*C90,2)),""),"")</f>
        <v/>
      </c>
      <c r="E90" s="93" t="str">
        <f t="shared" si="10"/>
        <v/>
      </c>
      <c r="F90" s="88"/>
      <c r="G90" s="88"/>
      <c r="H90" s="88"/>
      <c r="I90" s="88"/>
    </row>
    <row r="91" spans="1:9" x14ac:dyDescent="0.2">
      <c r="A91" s="85" t="s">
        <v>85</v>
      </c>
      <c r="B91" s="74" t="s">
        <v>52</v>
      </c>
      <c r="C91" s="93">
        <f>SUMIFS('Rozpočet projektu'!$G$10:$G$5057,'Rozpočet projektu'!$I$10:$I$5057,$A91&amp;"*",'Rozpočet projektu'!$C$10:$C$5057,$B91)</f>
        <v>0</v>
      </c>
      <c r="D91" s="93" t="str">
        <f t="shared" si="11"/>
        <v/>
      </c>
      <c r="E91" s="93" t="str">
        <f t="shared" ref="E91:E109" si="12">IFERROR(C91-D91,"")</f>
        <v/>
      </c>
      <c r="F91" s="88"/>
      <c r="G91" s="88"/>
      <c r="H91" s="88"/>
      <c r="I91" s="88"/>
    </row>
    <row r="92" spans="1:9" x14ac:dyDescent="0.2">
      <c r="A92" s="85" t="s">
        <v>85</v>
      </c>
      <c r="B92" s="74" t="s">
        <v>53</v>
      </c>
      <c r="C92" s="93">
        <f>SUMIFS('Rozpočet projektu'!$G$10:$G$5057,'Rozpočet projektu'!$I$10:$I$5057,$A92&amp;"*",'Rozpočet projektu'!$C$10:$C$5057,$B92)</f>
        <v>0</v>
      </c>
      <c r="D92" s="93" t="str">
        <f t="shared" si="11"/>
        <v/>
      </c>
      <c r="E92" s="93" t="str">
        <f t="shared" si="12"/>
        <v/>
      </c>
      <c r="F92" s="88"/>
      <c r="G92" s="88"/>
      <c r="H92" s="88"/>
      <c r="I92" s="88"/>
    </row>
    <row r="93" spans="1:9" x14ac:dyDescent="0.2">
      <c r="A93" s="85" t="s">
        <v>85</v>
      </c>
      <c r="B93" s="85" t="s">
        <v>43</v>
      </c>
      <c r="C93" s="93">
        <f>SUMIFS('Rozpočet projektu'!$G$10:$G$5057,'Rozpočet projektu'!$I$10:$I$5057,$A93&amp;"*",'Rozpočet projektu'!$C$10:$C$5057,$B93)</f>
        <v>0</v>
      </c>
      <c r="D93" s="93" t="str">
        <f t="shared" si="11"/>
        <v/>
      </c>
      <c r="E93" s="93" t="str">
        <f t="shared" si="12"/>
        <v/>
      </c>
      <c r="F93" s="88"/>
      <c r="G93" s="88"/>
      <c r="H93" s="88"/>
      <c r="I93" s="88"/>
    </row>
    <row r="94" spans="1:9" ht="38.25" x14ac:dyDescent="0.2">
      <c r="A94" s="85" t="s">
        <v>86</v>
      </c>
      <c r="B94" s="74" t="s">
        <v>47</v>
      </c>
      <c r="C94" s="93">
        <f>SUMIFS('Rozpočet projektu'!$G$10:$G$5057,'Rozpočet projektu'!$I$10:$I$5057,$A94&amp;"*",'Rozpočet projektu'!$C$10:$C$5057,$B94)</f>
        <v>0</v>
      </c>
      <c r="D94" s="93" t="str">
        <f t="shared" si="11"/>
        <v/>
      </c>
      <c r="E94" s="93" t="str">
        <f t="shared" si="12"/>
        <v/>
      </c>
      <c r="F94" s="88"/>
      <c r="G94" s="88"/>
      <c r="H94" s="88"/>
      <c r="I94" s="88"/>
    </row>
    <row r="95" spans="1:9" ht="38.25" x14ac:dyDescent="0.2">
      <c r="A95" s="85" t="s">
        <v>86</v>
      </c>
      <c r="B95" s="74" t="s">
        <v>48</v>
      </c>
      <c r="C95" s="93">
        <f>SUMIFS('Rozpočet projektu'!$G$10:$G$5057,'Rozpočet projektu'!$I$10:$I$5057,$A95&amp;"*",'Rozpočet projektu'!$C$10:$C$5057,$B95)</f>
        <v>0</v>
      </c>
      <c r="D95" s="93" t="str">
        <f t="shared" si="11"/>
        <v/>
      </c>
      <c r="E95" s="93" t="str">
        <f t="shared" si="12"/>
        <v/>
      </c>
      <c r="F95" s="88"/>
      <c r="G95" s="88"/>
      <c r="H95" s="88"/>
      <c r="I95" s="88"/>
    </row>
    <row r="96" spans="1:9" ht="25.5" x14ac:dyDescent="0.2">
      <c r="A96" s="85" t="s">
        <v>86</v>
      </c>
      <c r="B96" s="74" t="s">
        <v>49</v>
      </c>
      <c r="C96" s="93">
        <f>SUMIFS('Rozpočet projektu'!$G$10:$G$5057,'Rozpočet projektu'!$I$10:$I$5057,$A96&amp;"*",'Rozpočet projektu'!$C$10:$C$5057,$B96)</f>
        <v>0</v>
      </c>
      <c r="D96" s="93" t="str">
        <f t="shared" si="11"/>
        <v/>
      </c>
      <c r="E96" s="93" t="str">
        <f t="shared" si="12"/>
        <v/>
      </c>
      <c r="F96" s="88"/>
      <c r="G96" s="88"/>
      <c r="H96" s="88"/>
      <c r="I96" s="88"/>
    </row>
    <row r="97" spans="1:9" ht="25.5" x14ac:dyDescent="0.2">
      <c r="A97" s="85" t="s">
        <v>86</v>
      </c>
      <c r="B97" s="74" t="s">
        <v>50</v>
      </c>
      <c r="C97" s="93">
        <f>SUMIFS('Rozpočet projektu'!$G$10:$G$5057,'Rozpočet projektu'!$I$10:$I$5057,$A97&amp;"*",'Rozpočet projektu'!$C$10:$C$5057,$B97)</f>
        <v>0</v>
      </c>
      <c r="D97" s="93" t="str">
        <f t="shared" si="11"/>
        <v/>
      </c>
      <c r="E97" s="93" t="str">
        <f t="shared" si="12"/>
        <v/>
      </c>
      <c r="F97" s="88"/>
      <c r="G97" s="88"/>
      <c r="H97" s="88"/>
      <c r="I97" s="88"/>
    </row>
    <row r="98" spans="1:9" ht="25.5" x14ac:dyDescent="0.2">
      <c r="A98" s="85" t="s">
        <v>86</v>
      </c>
      <c r="B98" s="74" t="s">
        <v>51</v>
      </c>
      <c r="C98" s="93">
        <f>SUMIFS('Rozpočet projektu'!$G$10:$G$5057,'Rozpočet projektu'!$I$10:$I$5057,$A98&amp;"*",'Rozpočet projektu'!$C$10:$C$5057,$B98)</f>
        <v>0</v>
      </c>
      <c r="D98" s="93" t="str">
        <f t="shared" si="11"/>
        <v/>
      </c>
      <c r="E98" s="93" t="str">
        <f t="shared" si="12"/>
        <v/>
      </c>
      <c r="F98" s="88"/>
      <c r="G98" s="88"/>
      <c r="H98" s="88"/>
      <c r="I98" s="88"/>
    </row>
    <row r="99" spans="1:9" x14ac:dyDescent="0.2">
      <c r="A99" s="85" t="s">
        <v>86</v>
      </c>
      <c r="B99" s="74" t="s">
        <v>52</v>
      </c>
      <c r="C99" s="93">
        <f>SUMIFS('Rozpočet projektu'!$G$10:$G$5057,'Rozpočet projektu'!$I$10:$I$5057,$A99&amp;"*",'Rozpočet projektu'!$C$10:$C$5057,$B99)</f>
        <v>0</v>
      </c>
      <c r="D99" s="93" t="str">
        <f t="shared" si="11"/>
        <v/>
      </c>
      <c r="E99" s="93" t="str">
        <f t="shared" si="12"/>
        <v/>
      </c>
      <c r="F99" s="88"/>
      <c r="G99" s="88"/>
      <c r="H99" s="88"/>
      <c r="I99" s="88"/>
    </row>
    <row r="100" spans="1:9" x14ac:dyDescent="0.2">
      <c r="A100" s="85" t="s">
        <v>86</v>
      </c>
      <c r="B100" s="74" t="s">
        <v>53</v>
      </c>
      <c r="C100" s="93">
        <f>SUMIFS('Rozpočet projektu'!$G$10:$G$5057,'Rozpočet projektu'!$I$10:$I$5057,$A100&amp;"*",'Rozpočet projektu'!$C$10:$C$5057,$B100)</f>
        <v>0</v>
      </c>
      <c r="D100" s="93" t="str">
        <f t="shared" si="11"/>
        <v/>
      </c>
      <c r="E100" s="93" t="str">
        <f t="shared" si="12"/>
        <v/>
      </c>
      <c r="F100" s="88"/>
      <c r="G100" s="88"/>
      <c r="H100" s="88"/>
      <c r="I100" s="88"/>
    </row>
    <row r="101" spans="1:9" x14ac:dyDescent="0.2">
      <c r="A101" s="85" t="s">
        <v>86</v>
      </c>
      <c r="B101" s="85" t="s">
        <v>43</v>
      </c>
      <c r="C101" s="93">
        <f>SUMIFS('Rozpočet projektu'!$G$10:$G$5057,'Rozpočet projektu'!$I$10:$I$5057,$A101&amp;"*",'Rozpočet projektu'!$C$10:$C$5057,$B101)</f>
        <v>0</v>
      </c>
      <c r="D101" s="93" t="str">
        <f t="shared" si="11"/>
        <v/>
      </c>
      <c r="E101" s="93" t="str">
        <f t="shared" si="12"/>
        <v/>
      </c>
      <c r="F101" s="88"/>
      <c r="G101" s="88"/>
      <c r="H101" s="88"/>
      <c r="I101" s="88"/>
    </row>
    <row r="102" spans="1:9" ht="38.25" x14ac:dyDescent="0.2">
      <c r="A102" s="85" t="s">
        <v>88</v>
      </c>
      <c r="B102" s="74" t="s">
        <v>47</v>
      </c>
      <c r="C102" s="93">
        <f>SUMIFS('Rozpočet projektu'!$G$10:$G$5057,'Rozpočet projektu'!$I$10:$I$5057,$A102&amp;"*",'Rozpočet projektu'!$C$10:$C$5057,$B102)</f>
        <v>0</v>
      </c>
      <c r="D102" s="93" t="str">
        <f t="shared" si="11"/>
        <v/>
      </c>
      <c r="E102" s="93" t="str">
        <f t="shared" si="12"/>
        <v/>
      </c>
      <c r="F102" s="88"/>
      <c r="G102" s="88"/>
      <c r="H102" s="88"/>
      <c r="I102" s="88"/>
    </row>
    <row r="103" spans="1:9" ht="38.25" x14ac:dyDescent="0.2">
      <c r="A103" s="85" t="s">
        <v>88</v>
      </c>
      <c r="B103" s="74" t="s">
        <v>48</v>
      </c>
      <c r="C103" s="93">
        <f>SUMIFS('Rozpočet projektu'!$G$10:$G$5057,'Rozpočet projektu'!$I$10:$I$5057,$A103&amp;"*",'Rozpočet projektu'!$C$10:$C$5057,$B103)</f>
        <v>0</v>
      </c>
      <c r="D103" s="93" t="str">
        <f t="shared" si="11"/>
        <v/>
      </c>
      <c r="E103" s="93" t="str">
        <f t="shared" si="12"/>
        <v/>
      </c>
      <c r="F103" s="88"/>
      <c r="G103" s="88"/>
      <c r="H103" s="88"/>
      <c r="I103" s="88"/>
    </row>
    <row r="104" spans="1:9" ht="25.5" x14ac:dyDescent="0.2">
      <c r="A104" s="85" t="s">
        <v>88</v>
      </c>
      <c r="B104" s="74" t="s">
        <v>49</v>
      </c>
      <c r="C104" s="93">
        <f>SUMIFS('Rozpočet projektu'!$G$10:$G$5057,'Rozpočet projektu'!$I$10:$I$5057,$A104&amp;"*",'Rozpočet projektu'!$C$10:$C$5057,$B104)</f>
        <v>0</v>
      </c>
      <c r="D104" s="93" t="str">
        <f t="shared" si="11"/>
        <v/>
      </c>
      <c r="E104" s="93" t="str">
        <f t="shared" si="12"/>
        <v/>
      </c>
      <c r="F104" s="88"/>
      <c r="G104" s="88"/>
      <c r="H104" s="88"/>
      <c r="I104" s="88"/>
    </row>
    <row r="105" spans="1:9" ht="25.5" x14ac:dyDescent="0.2">
      <c r="A105" s="85" t="s">
        <v>88</v>
      </c>
      <c r="B105" s="74" t="s">
        <v>50</v>
      </c>
      <c r="C105" s="93">
        <f>SUMIFS('Rozpočet projektu'!$G$10:$G$5057,'Rozpočet projektu'!$I$10:$I$5057,$A105&amp;"*",'Rozpočet projektu'!$C$10:$C$5057,$B105)</f>
        <v>0</v>
      </c>
      <c r="D105" s="93" t="str">
        <f t="shared" si="11"/>
        <v/>
      </c>
      <c r="E105" s="93" t="str">
        <f t="shared" si="12"/>
        <v/>
      </c>
      <c r="F105" s="88"/>
      <c r="G105" s="88"/>
      <c r="H105" s="88"/>
      <c r="I105" s="88"/>
    </row>
    <row r="106" spans="1:9" ht="25.5" x14ac:dyDescent="0.2">
      <c r="A106" s="85" t="s">
        <v>88</v>
      </c>
      <c r="B106" s="74" t="s">
        <v>51</v>
      </c>
      <c r="C106" s="93">
        <f>SUMIFS('Rozpočet projektu'!$G$10:$G$5057,'Rozpočet projektu'!$I$10:$I$5057,$A106&amp;"*",'Rozpočet projektu'!$C$10:$C$5057,$B106)</f>
        <v>0</v>
      </c>
      <c r="D106" s="93" t="str">
        <f t="shared" si="11"/>
        <v/>
      </c>
      <c r="E106" s="93" t="str">
        <f t="shared" si="12"/>
        <v/>
      </c>
      <c r="F106" s="88"/>
      <c r="G106" s="88"/>
      <c r="H106" s="88"/>
      <c r="I106" s="88"/>
    </row>
    <row r="107" spans="1:9" x14ac:dyDescent="0.2">
      <c r="A107" s="85" t="s">
        <v>88</v>
      </c>
      <c r="B107" s="74" t="s">
        <v>52</v>
      </c>
      <c r="C107" s="93">
        <f>SUMIFS('Rozpočet projektu'!$G$10:$G$5057,'Rozpočet projektu'!$I$10:$I$5057,$A107&amp;"*",'Rozpočet projektu'!$C$10:$C$5057,$B107)</f>
        <v>0</v>
      </c>
      <c r="D107" s="93" t="str">
        <f t="shared" si="11"/>
        <v/>
      </c>
      <c r="E107" s="93" t="str">
        <f t="shared" si="12"/>
        <v/>
      </c>
      <c r="F107" s="88"/>
      <c r="G107" s="88"/>
      <c r="H107" s="88"/>
      <c r="I107" s="88"/>
    </row>
    <row r="108" spans="1:9" x14ac:dyDescent="0.2">
      <c r="A108" s="85" t="s">
        <v>88</v>
      </c>
      <c r="B108" s="74" t="s">
        <v>53</v>
      </c>
      <c r="C108" s="93">
        <f>SUMIFS('Rozpočet projektu'!$G$10:$G$5057,'Rozpočet projektu'!$I$10:$I$5057,$A108&amp;"*",'Rozpočet projektu'!$C$10:$C$5057,$B108)</f>
        <v>0</v>
      </c>
      <c r="D108" s="93" t="str">
        <f t="shared" si="11"/>
        <v/>
      </c>
      <c r="E108" s="93" t="str">
        <f t="shared" si="12"/>
        <v/>
      </c>
      <c r="F108" s="88"/>
      <c r="G108" s="88"/>
      <c r="H108" s="88"/>
      <c r="I108" s="88"/>
    </row>
    <row r="109" spans="1:9" x14ac:dyDescent="0.2">
      <c r="A109" s="85" t="s">
        <v>88</v>
      </c>
      <c r="B109" s="85" t="s">
        <v>43</v>
      </c>
      <c r="C109" s="93">
        <f>SUMIFS('Rozpočet projektu'!$G$10:$G$5057,'Rozpočet projektu'!$I$10:$I$5057,$A109&amp;"*",'Rozpočet projektu'!$C$10:$C$5057,$B109)</f>
        <v>0</v>
      </c>
      <c r="D109" s="93" t="str">
        <f t="shared" si="11"/>
        <v/>
      </c>
      <c r="E109" s="93" t="str">
        <f t="shared" si="12"/>
        <v/>
      </c>
      <c r="F109" s="88"/>
      <c r="G109" s="88"/>
      <c r="H109" s="88"/>
      <c r="I109" s="88"/>
    </row>
    <row r="110" spans="1:9" ht="38.25" x14ac:dyDescent="0.2">
      <c r="A110" s="85" t="s">
        <v>89</v>
      </c>
      <c r="B110" s="74" t="s">
        <v>47</v>
      </c>
      <c r="C110" s="93">
        <f>SUMIFS('Rozpočet projektu'!$G$10:$G$5057,'Rozpočet projektu'!$I$10:$I$5057,$A110&amp;"*",'Rozpočet projektu'!$C$10:$C$5057,$B110)</f>
        <v>0</v>
      </c>
      <c r="D110" s="93" t="str">
        <f t="shared" ref="D110:D125" si="13">IFERROR(IF(IF(ROUND($D$2*C110,2)&gt;($D$2*C110),ROUND($D$2*C110,2)-ROUNDUP(ROUND($D$2*C110,2)-($D$2*C110),2),ROUND($D$2*C110,2))&gt;0,IF(ROUND($D$2*C110,2)&gt;($D$2*C110),ROUND($D$2*C110,2)-ROUNDUP(ROUND($D$2*C110,2)-($D$2*C110),2),ROUND($D$2*C110,2)),""),"")</f>
        <v/>
      </c>
      <c r="E110" s="93" t="str">
        <f t="shared" ref="E110:E125" si="14">IFERROR(C110-D110,"")</f>
        <v/>
      </c>
      <c r="F110" s="88"/>
      <c r="G110" s="88"/>
      <c r="H110" s="88"/>
      <c r="I110" s="88"/>
    </row>
    <row r="111" spans="1:9" ht="38.25" x14ac:dyDescent="0.2">
      <c r="A111" s="85" t="s">
        <v>89</v>
      </c>
      <c r="B111" s="74" t="s">
        <v>48</v>
      </c>
      <c r="C111" s="93">
        <f>SUMIFS('Rozpočet projektu'!$G$10:$G$5057,'Rozpočet projektu'!$I$10:$I$5057,$A111&amp;"*",'Rozpočet projektu'!$C$10:$C$5057,$B111)</f>
        <v>0</v>
      </c>
      <c r="D111" s="93" t="str">
        <f t="shared" si="13"/>
        <v/>
      </c>
      <c r="E111" s="93" t="str">
        <f t="shared" si="14"/>
        <v/>
      </c>
      <c r="F111" s="88"/>
      <c r="G111" s="88"/>
      <c r="H111" s="88"/>
      <c r="I111" s="88"/>
    </row>
    <row r="112" spans="1:9" ht="25.5" x14ac:dyDescent="0.2">
      <c r="A112" s="85" t="s">
        <v>89</v>
      </c>
      <c r="B112" s="74" t="s">
        <v>49</v>
      </c>
      <c r="C112" s="93">
        <f>SUMIFS('Rozpočet projektu'!$G$10:$G$5057,'Rozpočet projektu'!$I$10:$I$5057,$A112&amp;"*",'Rozpočet projektu'!$C$10:$C$5057,$B112)</f>
        <v>0</v>
      </c>
      <c r="D112" s="93" t="str">
        <f t="shared" si="13"/>
        <v/>
      </c>
      <c r="E112" s="93" t="str">
        <f t="shared" si="14"/>
        <v/>
      </c>
      <c r="F112" s="88"/>
      <c r="G112" s="88"/>
      <c r="H112" s="88"/>
      <c r="I112" s="88"/>
    </row>
    <row r="113" spans="1:9" ht="25.5" x14ac:dyDescent="0.2">
      <c r="A113" s="85" t="s">
        <v>89</v>
      </c>
      <c r="B113" s="74" t="s">
        <v>50</v>
      </c>
      <c r="C113" s="93">
        <f>SUMIFS('Rozpočet projektu'!$G$10:$G$5057,'Rozpočet projektu'!$I$10:$I$5057,$A113&amp;"*",'Rozpočet projektu'!$C$10:$C$5057,$B113)</f>
        <v>0</v>
      </c>
      <c r="D113" s="93" t="str">
        <f t="shared" si="13"/>
        <v/>
      </c>
      <c r="E113" s="93" t="str">
        <f t="shared" si="14"/>
        <v/>
      </c>
      <c r="F113" s="88"/>
      <c r="G113" s="88"/>
      <c r="H113" s="88"/>
      <c r="I113" s="88"/>
    </row>
    <row r="114" spans="1:9" ht="25.5" x14ac:dyDescent="0.2">
      <c r="A114" s="85" t="s">
        <v>89</v>
      </c>
      <c r="B114" s="74" t="s">
        <v>51</v>
      </c>
      <c r="C114" s="93">
        <f>SUMIFS('Rozpočet projektu'!$G$10:$G$5057,'Rozpočet projektu'!$I$10:$I$5057,$A114&amp;"*",'Rozpočet projektu'!$C$10:$C$5057,$B114)</f>
        <v>0</v>
      </c>
      <c r="D114" s="93" t="str">
        <f t="shared" si="13"/>
        <v/>
      </c>
      <c r="E114" s="93" t="str">
        <f t="shared" si="14"/>
        <v/>
      </c>
      <c r="F114" s="88"/>
      <c r="G114" s="88"/>
      <c r="H114" s="88"/>
      <c r="I114" s="88"/>
    </row>
    <row r="115" spans="1:9" x14ac:dyDescent="0.2">
      <c r="A115" s="85" t="s">
        <v>89</v>
      </c>
      <c r="B115" s="74" t="s">
        <v>52</v>
      </c>
      <c r="C115" s="93">
        <f>SUMIFS('Rozpočet projektu'!$G$10:$G$5057,'Rozpočet projektu'!$I$10:$I$5057,$A115&amp;"*",'Rozpočet projektu'!$C$10:$C$5057,$B115)</f>
        <v>0</v>
      </c>
      <c r="D115" s="93" t="str">
        <f t="shared" si="13"/>
        <v/>
      </c>
      <c r="E115" s="93" t="str">
        <f t="shared" si="14"/>
        <v/>
      </c>
      <c r="F115" s="88"/>
      <c r="G115" s="88"/>
      <c r="H115" s="88"/>
      <c r="I115" s="88"/>
    </row>
    <row r="116" spans="1:9" x14ac:dyDescent="0.2">
      <c r="A116" s="85" t="s">
        <v>89</v>
      </c>
      <c r="B116" s="74" t="s">
        <v>53</v>
      </c>
      <c r="C116" s="93">
        <f>SUMIFS('Rozpočet projektu'!$G$10:$G$5057,'Rozpočet projektu'!$I$10:$I$5057,$A116&amp;"*",'Rozpočet projektu'!$C$10:$C$5057,$B116)</f>
        <v>0</v>
      </c>
      <c r="D116" s="93" t="str">
        <f t="shared" si="13"/>
        <v/>
      </c>
      <c r="E116" s="93" t="str">
        <f t="shared" si="14"/>
        <v/>
      </c>
      <c r="F116" s="88"/>
      <c r="G116" s="88"/>
      <c r="H116" s="88"/>
      <c r="I116" s="88"/>
    </row>
    <row r="117" spans="1:9" x14ac:dyDescent="0.2">
      <c r="A117" s="85" t="s">
        <v>89</v>
      </c>
      <c r="B117" s="85" t="s">
        <v>43</v>
      </c>
      <c r="C117" s="93">
        <f>SUMIFS('Rozpočet projektu'!$G$10:$G$5057,'Rozpočet projektu'!$I$10:$I$5057,$A117&amp;"*",'Rozpočet projektu'!$C$10:$C$5057,$B117)</f>
        <v>0</v>
      </c>
      <c r="D117" s="93" t="str">
        <f t="shared" si="13"/>
        <v/>
      </c>
      <c r="E117" s="93" t="str">
        <f t="shared" si="14"/>
        <v/>
      </c>
      <c r="F117" s="88"/>
      <c r="G117" s="88"/>
      <c r="H117" s="88"/>
      <c r="I117" s="88"/>
    </row>
    <row r="118" spans="1:9" ht="38.25" x14ac:dyDescent="0.2">
      <c r="A118" s="85" t="s">
        <v>90</v>
      </c>
      <c r="B118" s="74" t="s">
        <v>47</v>
      </c>
      <c r="C118" s="93">
        <f>SUMIFS('Rozpočet projektu'!$G$10:$G$5057,'Rozpočet projektu'!$I$10:$I$5057,$A118&amp;"*",'Rozpočet projektu'!$C$10:$C$5057,$B118)</f>
        <v>0</v>
      </c>
      <c r="D118" s="93" t="str">
        <f t="shared" si="13"/>
        <v/>
      </c>
      <c r="E118" s="93" t="str">
        <f t="shared" si="14"/>
        <v/>
      </c>
      <c r="F118" s="88"/>
      <c r="G118" s="88"/>
      <c r="H118" s="88"/>
      <c r="I118" s="88"/>
    </row>
    <row r="119" spans="1:9" ht="38.25" x14ac:dyDescent="0.2">
      <c r="A119" s="85" t="s">
        <v>90</v>
      </c>
      <c r="B119" s="74" t="s">
        <v>48</v>
      </c>
      <c r="C119" s="93">
        <f>SUMIFS('Rozpočet projektu'!$G$10:$G$5057,'Rozpočet projektu'!$I$10:$I$5057,$A119&amp;"*",'Rozpočet projektu'!$C$10:$C$5057,$B119)</f>
        <v>0</v>
      </c>
      <c r="D119" s="93" t="str">
        <f t="shared" si="13"/>
        <v/>
      </c>
      <c r="E119" s="93" t="str">
        <f t="shared" si="14"/>
        <v/>
      </c>
      <c r="F119" s="88"/>
      <c r="G119" s="88"/>
      <c r="H119" s="88"/>
      <c r="I119" s="88"/>
    </row>
    <row r="120" spans="1:9" ht="25.5" x14ac:dyDescent="0.2">
      <c r="A120" s="85" t="s">
        <v>90</v>
      </c>
      <c r="B120" s="74" t="s">
        <v>49</v>
      </c>
      <c r="C120" s="93">
        <f>SUMIFS('Rozpočet projektu'!$G$10:$G$5057,'Rozpočet projektu'!$I$10:$I$5057,$A120&amp;"*",'Rozpočet projektu'!$C$10:$C$5057,$B120)</f>
        <v>0</v>
      </c>
      <c r="D120" s="93" t="str">
        <f t="shared" si="13"/>
        <v/>
      </c>
      <c r="E120" s="93" t="str">
        <f t="shared" si="14"/>
        <v/>
      </c>
      <c r="F120" s="88"/>
      <c r="G120" s="88"/>
      <c r="H120" s="88"/>
      <c r="I120" s="88"/>
    </row>
    <row r="121" spans="1:9" ht="25.5" x14ac:dyDescent="0.2">
      <c r="A121" s="85" t="s">
        <v>90</v>
      </c>
      <c r="B121" s="74" t="s">
        <v>50</v>
      </c>
      <c r="C121" s="93">
        <f>SUMIFS('Rozpočet projektu'!$G$10:$G$5057,'Rozpočet projektu'!$I$10:$I$5057,$A121&amp;"*",'Rozpočet projektu'!$C$10:$C$5057,$B121)</f>
        <v>0</v>
      </c>
      <c r="D121" s="93" t="str">
        <f t="shared" si="13"/>
        <v/>
      </c>
      <c r="E121" s="93" t="str">
        <f t="shared" si="14"/>
        <v/>
      </c>
      <c r="F121" s="88"/>
      <c r="G121" s="88"/>
      <c r="H121" s="88"/>
      <c r="I121" s="88"/>
    </row>
    <row r="122" spans="1:9" ht="25.5" x14ac:dyDescent="0.2">
      <c r="A122" s="85" t="s">
        <v>90</v>
      </c>
      <c r="B122" s="74" t="s">
        <v>51</v>
      </c>
      <c r="C122" s="93">
        <f>SUMIFS('Rozpočet projektu'!$G$10:$G$5057,'Rozpočet projektu'!$I$10:$I$5057,$A122&amp;"*",'Rozpočet projektu'!$C$10:$C$5057,$B122)</f>
        <v>0</v>
      </c>
      <c r="D122" s="93" t="str">
        <f t="shared" si="13"/>
        <v/>
      </c>
      <c r="E122" s="93" t="str">
        <f t="shared" si="14"/>
        <v/>
      </c>
      <c r="F122" s="88"/>
      <c r="G122" s="88"/>
      <c r="H122" s="88"/>
      <c r="I122" s="88"/>
    </row>
    <row r="123" spans="1:9" x14ac:dyDescent="0.2">
      <c r="A123" s="85" t="s">
        <v>90</v>
      </c>
      <c r="B123" s="74" t="s">
        <v>52</v>
      </c>
      <c r="C123" s="93">
        <f>SUMIFS('Rozpočet projektu'!$G$10:$G$5057,'Rozpočet projektu'!$I$10:$I$5057,$A123&amp;"*",'Rozpočet projektu'!$C$10:$C$5057,$B123)</f>
        <v>0</v>
      </c>
      <c r="D123" s="93" t="str">
        <f t="shared" si="13"/>
        <v/>
      </c>
      <c r="E123" s="93" t="str">
        <f t="shared" si="14"/>
        <v/>
      </c>
      <c r="F123" s="88"/>
      <c r="G123" s="88"/>
      <c r="H123" s="88"/>
      <c r="I123" s="88"/>
    </row>
    <row r="124" spans="1:9" x14ac:dyDescent="0.2">
      <c r="A124" s="85" t="s">
        <v>90</v>
      </c>
      <c r="B124" s="74" t="s">
        <v>53</v>
      </c>
      <c r="C124" s="93">
        <f>SUMIFS('Rozpočet projektu'!$G$10:$G$5057,'Rozpočet projektu'!$I$10:$I$5057,$A124&amp;"*",'Rozpočet projektu'!$C$10:$C$5057,$B124)</f>
        <v>0</v>
      </c>
      <c r="D124" s="93" t="str">
        <f t="shared" si="13"/>
        <v/>
      </c>
      <c r="E124" s="93" t="str">
        <f t="shared" si="14"/>
        <v/>
      </c>
      <c r="F124" s="88"/>
      <c r="G124" s="88"/>
      <c r="H124" s="88"/>
      <c r="I124" s="88"/>
    </row>
    <row r="125" spans="1:9" x14ac:dyDescent="0.2">
      <c r="A125" s="85" t="s">
        <v>90</v>
      </c>
      <c r="B125" s="85" t="s">
        <v>43</v>
      </c>
      <c r="C125" s="93">
        <f>SUMIFS('Rozpočet projektu'!$G$10:$G$5057,'Rozpočet projektu'!$I$10:$I$5057,$A125&amp;"*",'Rozpočet projektu'!$C$10:$C$5057,$B125)</f>
        <v>0</v>
      </c>
      <c r="D125" s="93" t="str">
        <f t="shared" si="13"/>
        <v/>
      </c>
      <c r="E125" s="93" t="str">
        <f t="shared" si="14"/>
        <v/>
      </c>
      <c r="F125" s="88"/>
      <c r="G125" s="88"/>
      <c r="H125" s="88"/>
      <c r="I125" s="88"/>
    </row>
    <row r="126" spans="1:9" ht="38.25" x14ac:dyDescent="0.2">
      <c r="A126" s="85" t="s">
        <v>91</v>
      </c>
      <c r="B126" s="74" t="s">
        <v>47</v>
      </c>
      <c r="C126" s="93">
        <f>SUMIFS('Rozpočet projektu'!$G$10:$G$5057,'Rozpočet projektu'!$I$10:$I$5057,$A126&amp;"*",'Rozpočet projektu'!$C$10:$C$5057,$B126)</f>
        <v>0</v>
      </c>
      <c r="D126" s="93" t="str">
        <f t="shared" ref="D126:D148" si="15">IFERROR(IF(IF(ROUND($D$2*C126,2)&gt;($D$2*C126),ROUND($D$2*C126,2)-ROUNDUP(ROUND($D$2*C126,2)-($D$2*C126),2),ROUND($D$2*C126,2))&gt;0,IF(ROUND($D$2*C126,2)&gt;($D$2*C126),ROUND($D$2*C126,2)-ROUNDUP(ROUND($D$2*C126,2)-($D$2*C126),2),ROUND($D$2*C126,2)),""),"")</f>
        <v/>
      </c>
      <c r="E126" s="93" t="str">
        <f t="shared" ref="E126:E149" si="16">IFERROR(C126-D126,"")</f>
        <v/>
      </c>
      <c r="F126" s="88"/>
      <c r="G126" s="88"/>
      <c r="H126" s="88"/>
      <c r="I126" s="88"/>
    </row>
    <row r="127" spans="1:9" ht="38.25" x14ac:dyDescent="0.2">
      <c r="A127" s="85" t="s">
        <v>91</v>
      </c>
      <c r="B127" s="74" t="s">
        <v>48</v>
      </c>
      <c r="C127" s="93">
        <f>SUMIFS('Rozpočet projektu'!$G$10:$G$5057,'Rozpočet projektu'!$I$10:$I$5057,$A127&amp;"*",'Rozpočet projektu'!$C$10:$C$5057,$B127)</f>
        <v>0</v>
      </c>
      <c r="D127" s="93" t="str">
        <f t="shared" si="15"/>
        <v/>
      </c>
      <c r="E127" s="93" t="str">
        <f t="shared" si="16"/>
        <v/>
      </c>
      <c r="F127" s="88"/>
      <c r="G127" s="88"/>
      <c r="H127" s="88"/>
      <c r="I127" s="88"/>
    </row>
    <row r="128" spans="1:9" ht="25.5" x14ac:dyDescent="0.2">
      <c r="A128" s="85" t="s">
        <v>91</v>
      </c>
      <c r="B128" s="74" t="s">
        <v>49</v>
      </c>
      <c r="C128" s="93">
        <f>SUMIFS('Rozpočet projektu'!$G$10:$G$5057,'Rozpočet projektu'!$I$10:$I$5057,$A128&amp;"*",'Rozpočet projektu'!$C$10:$C$5057,$B128)</f>
        <v>0</v>
      </c>
      <c r="D128" s="93" t="str">
        <f t="shared" si="15"/>
        <v/>
      </c>
      <c r="E128" s="93" t="str">
        <f t="shared" si="16"/>
        <v/>
      </c>
      <c r="F128" s="88"/>
      <c r="G128" s="88"/>
      <c r="H128" s="88"/>
      <c r="I128" s="88"/>
    </row>
    <row r="129" spans="1:9" ht="25.5" x14ac:dyDescent="0.2">
      <c r="A129" s="85" t="s">
        <v>91</v>
      </c>
      <c r="B129" s="74" t="s">
        <v>50</v>
      </c>
      <c r="C129" s="93">
        <f>SUMIFS('Rozpočet projektu'!$G$10:$G$5057,'Rozpočet projektu'!$I$10:$I$5057,$A129&amp;"*",'Rozpočet projektu'!$C$10:$C$5057,$B129)</f>
        <v>0</v>
      </c>
      <c r="D129" s="93" t="str">
        <f t="shared" si="15"/>
        <v/>
      </c>
      <c r="E129" s="93" t="str">
        <f t="shared" si="16"/>
        <v/>
      </c>
      <c r="F129" s="88"/>
      <c r="G129" s="88"/>
      <c r="H129" s="88"/>
      <c r="I129" s="88"/>
    </row>
    <row r="130" spans="1:9" ht="25.5" x14ac:dyDescent="0.2">
      <c r="A130" s="85" t="s">
        <v>91</v>
      </c>
      <c r="B130" s="74" t="s">
        <v>51</v>
      </c>
      <c r="C130" s="93">
        <f>SUMIFS('Rozpočet projektu'!$G$10:$G$5057,'Rozpočet projektu'!$I$10:$I$5057,$A130&amp;"*",'Rozpočet projektu'!$C$10:$C$5057,$B130)</f>
        <v>0</v>
      </c>
      <c r="D130" s="93" t="str">
        <f t="shared" si="15"/>
        <v/>
      </c>
      <c r="E130" s="93" t="str">
        <f t="shared" si="16"/>
        <v/>
      </c>
      <c r="F130" s="88"/>
      <c r="G130" s="88"/>
      <c r="H130" s="88"/>
      <c r="I130" s="88"/>
    </row>
    <row r="131" spans="1:9" x14ac:dyDescent="0.2">
      <c r="A131" s="85" t="s">
        <v>91</v>
      </c>
      <c r="B131" s="74" t="s">
        <v>52</v>
      </c>
      <c r="C131" s="93">
        <f>SUMIFS('Rozpočet projektu'!$G$10:$G$5057,'Rozpočet projektu'!$I$10:$I$5057,$A131&amp;"*",'Rozpočet projektu'!$C$10:$C$5057,$B131)</f>
        <v>0</v>
      </c>
      <c r="D131" s="93" t="str">
        <f t="shared" si="15"/>
        <v/>
      </c>
      <c r="E131" s="93" t="str">
        <f t="shared" si="16"/>
        <v/>
      </c>
      <c r="F131" s="88"/>
      <c r="G131" s="88"/>
      <c r="H131" s="88"/>
      <c r="I131" s="88"/>
    </row>
    <row r="132" spans="1:9" x14ac:dyDescent="0.2">
      <c r="A132" s="85" t="s">
        <v>91</v>
      </c>
      <c r="B132" s="74" t="s">
        <v>53</v>
      </c>
      <c r="C132" s="93">
        <f>SUMIFS('Rozpočet projektu'!$G$10:$G$5057,'Rozpočet projektu'!$I$10:$I$5057,$A132&amp;"*",'Rozpočet projektu'!$C$10:$C$5057,$B132)</f>
        <v>0</v>
      </c>
      <c r="D132" s="93" t="str">
        <f t="shared" si="15"/>
        <v/>
      </c>
      <c r="E132" s="93" t="str">
        <f t="shared" si="16"/>
        <v/>
      </c>
      <c r="F132" s="88"/>
      <c r="G132" s="88"/>
      <c r="H132" s="88"/>
      <c r="I132" s="88"/>
    </row>
    <row r="133" spans="1:9" x14ac:dyDescent="0.2">
      <c r="A133" s="85" t="s">
        <v>91</v>
      </c>
      <c r="B133" s="85" t="s">
        <v>43</v>
      </c>
      <c r="C133" s="93">
        <f>SUMIFS('Rozpočet projektu'!$G$10:$G$5057,'Rozpočet projektu'!$I$10:$I$5057,$A133&amp;"*",'Rozpočet projektu'!$C$10:$C$5057,$B133)</f>
        <v>0</v>
      </c>
      <c r="D133" s="93" t="str">
        <f t="shared" si="15"/>
        <v/>
      </c>
      <c r="E133" s="93" t="str">
        <f t="shared" si="16"/>
        <v/>
      </c>
      <c r="F133" s="88"/>
      <c r="G133" s="88"/>
      <c r="H133" s="88"/>
      <c r="I133" s="88"/>
    </row>
    <row r="134" spans="1:9" ht="38.25" x14ac:dyDescent="0.2">
      <c r="A134" s="85" t="s">
        <v>92</v>
      </c>
      <c r="B134" s="74" t="s">
        <v>47</v>
      </c>
      <c r="C134" s="93">
        <f>SUMIFS('Rozpočet projektu'!$G$10:$G$5057,'Rozpočet projektu'!$I$10:$I$5057,$A134&amp;"*",'Rozpočet projektu'!$C$10:$C$5057,$B134)</f>
        <v>0</v>
      </c>
      <c r="D134" s="93" t="str">
        <f t="shared" si="15"/>
        <v/>
      </c>
      <c r="E134" s="93" t="str">
        <f t="shared" si="16"/>
        <v/>
      </c>
      <c r="F134" s="88"/>
      <c r="G134" s="88"/>
      <c r="H134" s="88"/>
      <c r="I134" s="88"/>
    </row>
    <row r="135" spans="1:9" ht="38.25" x14ac:dyDescent="0.2">
      <c r="A135" s="85" t="s">
        <v>92</v>
      </c>
      <c r="B135" s="74" t="s">
        <v>48</v>
      </c>
      <c r="C135" s="93">
        <f>SUMIFS('Rozpočet projektu'!$G$10:$G$5057,'Rozpočet projektu'!$I$10:$I$5057,$A135&amp;"*",'Rozpočet projektu'!$C$10:$C$5057,$B135)</f>
        <v>0</v>
      </c>
      <c r="D135" s="93" t="str">
        <f t="shared" si="15"/>
        <v/>
      </c>
      <c r="E135" s="93" t="str">
        <f t="shared" si="16"/>
        <v/>
      </c>
      <c r="F135" s="88"/>
      <c r="G135" s="88"/>
      <c r="H135" s="88"/>
      <c r="I135" s="88"/>
    </row>
    <row r="136" spans="1:9" ht="25.5" x14ac:dyDescent="0.2">
      <c r="A136" s="85" t="s">
        <v>92</v>
      </c>
      <c r="B136" s="74" t="s">
        <v>49</v>
      </c>
      <c r="C136" s="93">
        <f>SUMIFS('Rozpočet projektu'!$G$10:$G$5057,'Rozpočet projektu'!$I$10:$I$5057,$A136&amp;"*",'Rozpočet projektu'!$C$10:$C$5057,$B136)</f>
        <v>0</v>
      </c>
      <c r="D136" s="93" t="str">
        <f t="shared" si="15"/>
        <v/>
      </c>
      <c r="E136" s="93" t="str">
        <f t="shared" si="16"/>
        <v/>
      </c>
      <c r="F136" s="88"/>
      <c r="G136" s="88"/>
      <c r="H136" s="88"/>
      <c r="I136" s="88"/>
    </row>
    <row r="137" spans="1:9" ht="25.5" x14ac:dyDescent="0.2">
      <c r="A137" s="85" t="s">
        <v>92</v>
      </c>
      <c r="B137" s="74" t="s">
        <v>50</v>
      </c>
      <c r="C137" s="93">
        <f>SUMIFS('Rozpočet projektu'!$G$10:$G$5057,'Rozpočet projektu'!$I$10:$I$5057,$A137&amp;"*",'Rozpočet projektu'!$C$10:$C$5057,$B137)</f>
        <v>0</v>
      </c>
      <c r="D137" s="93" t="str">
        <f t="shared" si="15"/>
        <v/>
      </c>
      <c r="E137" s="93" t="str">
        <f t="shared" si="16"/>
        <v/>
      </c>
      <c r="F137" s="88"/>
      <c r="G137" s="88"/>
      <c r="H137" s="88"/>
      <c r="I137" s="88"/>
    </row>
    <row r="138" spans="1:9" ht="25.5" x14ac:dyDescent="0.2">
      <c r="A138" s="85" t="s">
        <v>92</v>
      </c>
      <c r="B138" s="74" t="s">
        <v>51</v>
      </c>
      <c r="C138" s="93">
        <f>SUMIFS('Rozpočet projektu'!$G$10:$G$5057,'Rozpočet projektu'!$I$10:$I$5057,$A138&amp;"*",'Rozpočet projektu'!$C$10:$C$5057,$B138)</f>
        <v>0</v>
      </c>
      <c r="D138" s="93" t="str">
        <f t="shared" si="15"/>
        <v/>
      </c>
      <c r="E138" s="93" t="str">
        <f t="shared" si="16"/>
        <v/>
      </c>
      <c r="F138" s="88"/>
      <c r="G138" s="88"/>
      <c r="H138" s="88"/>
      <c r="I138" s="88"/>
    </row>
    <row r="139" spans="1:9" x14ac:dyDescent="0.2">
      <c r="A139" s="85" t="s">
        <v>92</v>
      </c>
      <c r="B139" s="74" t="s">
        <v>52</v>
      </c>
      <c r="C139" s="93">
        <f>SUMIFS('Rozpočet projektu'!$G$10:$G$5057,'Rozpočet projektu'!$I$10:$I$5057,$A139&amp;"*",'Rozpočet projektu'!$C$10:$C$5057,$B139)</f>
        <v>0</v>
      </c>
      <c r="D139" s="93" t="str">
        <f t="shared" si="15"/>
        <v/>
      </c>
      <c r="E139" s="93" t="str">
        <f t="shared" si="16"/>
        <v/>
      </c>
      <c r="F139" s="88"/>
      <c r="G139" s="88"/>
      <c r="H139" s="88"/>
      <c r="I139" s="88"/>
    </row>
    <row r="140" spans="1:9" x14ac:dyDescent="0.2">
      <c r="A140" s="85" t="s">
        <v>92</v>
      </c>
      <c r="B140" s="74" t="s">
        <v>53</v>
      </c>
      <c r="C140" s="93">
        <f>SUMIFS('Rozpočet projektu'!$G$10:$G$5057,'Rozpočet projektu'!$I$10:$I$5057,$A140&amp;"*",'Rozpočet projektu'!$C$10:$C$5057,$B140)</f>
        <v>0</v>
      </c>
      <c r="D140" s="93" t="str">
        <f t="shared" si="15"/>
        <v/>
      </c>
      <c r="E140" s="93" t="str">
        <f t="shared" si="16"/>
        <v/>
      </c>
      <c r="F140" s="88"/>
      <c r="G140" s="88"/>
      <c r="H140" s="88"/>
      <c r="I140" s="88"/>
    </row>
    <row r="141" spans="1:9" x14ac:dyDescent="0.2">
      <c r="A141" s="85" t="s">
        <v>92</v>
      </c>
      <c r="B141" s="85" t="s">
        <v>43</v>
      </c>
      <c r="C141" s="93">
        <f>SUMIFS('Rozpočet projektu'!$G$10:$G$5057,'Rozpočet projektu'!$I$10:$I$5057,$A141&amp;"*",'Rozpočet projektu'!$C$10:$C$5057,$B141)</f>
        <v>0</v>
      </c>
      <c r="D141" s="93" t="str">
        <f t="shared" si="15"/>
        <v/>
      </c>
      <c r="E141" s="93" t="str">
        <f t="shared" si="16"/>
        <v/>
      </c>
      <c r="F141" s="88"/>
      <c r="G141" s="88"/>
      <c r="H141" s="88"/>
      <c r="I141" s="88"/>
    </row>
    <row r="142" spans="1:9" ht="38.25" x14ac:dyDescent="0.2">
      <c r="A142" s="85" t="s">
        <v>93</v>
      </c>
      <c r="B142" s="74" t="s">
        <v>47</v>
      </c>
      <c r="C142" s="93">
        <f>SUMIFS('Rozpočet projektu'!$G$10:$G$5057,'Rozpočet projektu'!$I$10:$I$5057,$A142&amp;"*",'Rozpočet projektu'!$C$10:$C$5057,$B142)</f>
        <v>0</v>
      </c>
      <c r="D142" s="93" t="str">
        <f t="shared" si="15"/>
        <v/>
      </c>
      <c r="E142" s="93" t="str">
        <f t="shared" si="16"/>
        <v/>
      </c>
      <c r="F142" s="88"/>
      <c r="G142" s="88"/>
      <c r="H142" s="88"/>
      <c r="I142" s="88"/>
    </row>
    <row r="143" spans="1:9" ht="38.25" x14ac:dyDescent="0.2">
      <c r="A143" s="85" t="s">
        <v>93</v>
      </c>
      <c r="B143" s="74" t="s">
        <v>48</v>
      </c>
      <c r="C143" s="93">
        <f>SUMIFS('Rozpočet projektu'!$G$10:$G$5057,'Rozpočet projektu'!$I$10:$I$5057,$A143&amp;"*",'Rozpočet projektu'!$C$10:$C$5057,$B143)</f>
        <v>0</v>
      </c>
      <c r="D143" s="93" t="str">
        <f t="shared" si="15"/>
        <v/>
      </c>
      <c r="E143" s="93" t="str">
        <f t="shared" si="16"/>
        <v/>
      </c>
      <c r="F143" s="88"/>
      <c r="G143" s="88"/>
      <c r="H143" s="88"/>
      <c r="I143" s="88"/>
    </row>
    <row r="144" spans="1:9" ht="25.5" x14ac:dyDescent="0.2">
      <c r="A144" s="85" t="s">
        <v>93</v>
      </c>
      <c r="B144" s="74" t="s">
        <v>49</v>
      </c>
      <c r="C144" s="93">
        <f>SUMIFS('Rozpočet projektu'!$G$10:$G$5057,'Rozpočet projektu'!$I$10:$I$5057,$A144&amp;"*",'Rozpočet projektu'!$C$10:$C$5057,$B144)</f>
        <v>0</v>
      </c>
      <c r="D144" s="93" t="str">
        <f t="shared" si="15"/>
        <v/>
      </c>
      <c r="E144" s="93" t="str">
        <f t="shared" si="16"/>
        <v/>
      </c>
      <c r="F144" s="88"/>
      <c r="G144" s="88"/>
      <c r="H144" s="88"/>
      <c r="I144" s="88"/>
    </row>
    <row r="145" spans="1:9" ht="25.5" x14ac:dyDescent="0.2">
      <c r="A145" s="85" t="s">
        <v>93</v>
      </c>
      <c r="B145" s="74" t="s">
        <v>50</v>
      </c>
      <c r="C145" s="93">
        <f>SUMIFS('Rozpočet projektu'!$G$10:$G$5057,'Rozpočet projektu'!$I$10:$I$5057,$A145&amp;"*",'Rozpočet projektu'!$C$10:$C$5057,$B145)</f>
        <v>0</v>
      </c>
      <c r="D145" s="93" t="str">
        <f t="shared" si="15"/>
        <v/>
      </c>
      <c r="E145" s="93" t="str">
        <f t="shared" si="16"/>
        <v/>
      </c>
      <c r="F145" s="88"/>
      <c r="G145" s="88"/>
      <c r="H145" s="88"/>
      <c r="I145" s="88"/>
    </row>
    <row r="146" spans="1:9" ht="25.5" x14ac:dyDescent="0.2">
      <c r="A146" s="85" t="s">
        <v>93</v>
      </c>
      <c r="B146" s="74" t="s">
        <v>51</v>
      </c>
      <c r="C146" s="93">
        <f>SUMIFS('Rozpočet projektu'!$G$10:$G$5057,'Rozpočet projektu'!$I$10:$I$5057,$A146&amp;"*",'Rozpočet projektu'!$C$10:$C$5057,$B146)</f>
        <v>0</v>
      </c>
      <c r="D146" s="93" t="str">
        <f t="shared" si="15"/>
        <v/>
      </c>
      <c r="E146" s="93" t="str">
        <f t="shared" si="16"/>
        <v/>
      </c>
      <c r="F146" s="88"/>
      <c r="G146" s="88"/>
      <c r="H146" s="88"/>
      <c r="I146" s="88"/>
    </row>
    <row r="147" spans="1:9" x14ac:dyDescent="0.2">
      <c r="A147" s="85" t="s">
        <v>93</v>
      </c>
      <c r="B147" s="74" t="s">
        <v>52</v>
      </c>
      <c r="C147" s="93">
        <f>SUMIFS('Rozpočet projektu'!$G$10:$G$5057,'Rozpočet projektu'!$I$10:$I$5057,$A147&amp;"*",'Rozpočet projektu'!$C$10:$C$5057,$B147)</f>
        <v>0</v>
      </c>
      <c r="D147" s="93" t="str">
        <f t="shared" si="15"/>
        <v/>
      </c>
      <c r="E147" s="93" t="str">
        <f t="shared" si="16"/>
        <v/>
      </c>
      <c r="F147" s="88"/>
      <c r="G147" s="88"/>
      <c r="H147" s="88"/>
      <c r="I147" s="88"/>
    </row>
    <row r="148" spans="1:9" x14ac:dyDescent="0.2">
      <c r="A148" s="85" t="s">
        <v>93</v>
      </c>
      <c r="B148" s="74" t="s">
        <v>53</v>
      </c>
      <c r="C148" s="93">
        <f>SUMIFS('Rozpočet projektu'!$G$10:$G$5057,'Rozpočet projektu'!$I$10:$I$5057,$A148&amp;"*",'Rozpočet projektu'!$C$10:$C$5057,$B148)</f>
        <v>0</v>
      </c>
      <c r="D148" s="93" t="str">
        <f t="shared" si="15"/>
        <v/>
      </c>
      <c r="E148" s="93" t="str">
        <f t="shared" si="16"/>
        <v/>
      </c>
      <c r="F148" s="88"/>
      <c r="G148" s="88"/>
      <c r="H148" s="88"/>
      <c r="I148" s="88"/>
    </row>
    <row r="149" spans="1:9" x14ac:dyDescent="0.2">
      <c r="A149" s="85" t="s">
        <v>93</v>
      </c>
      <c r="B149" s="85" t="s">
        <v>43</v>
      </c>
      <c r="C149" s="93">
        <f>SUMIFS('Rozpočet projektu'!$G$10:$G$5057,'Rozpočet projektu'!$I$10:$I$5057,$A149&amp;"*",'Rozpočet projektu'!$C$10:$C$5057,$B149)</f>
        <v>0</v>
      </c>
      <c r="D149" s="93" t="str">
        <f t="shared" ref="D149:D165" si="17">IFERROR(IF(IF(ROUND($D$2*C149,2)&gt;($D$2*C149),ROUND($D$2*C149,2)-ROUNDUP(ROUND($D$2*C149,2)-($D$2*C149),2),ROUND($D$2*C149,2))&gt;0,IF(ROUND($D$2*C149,2)&gt;($D$2*C149),ROUND($D$2*C149,2)-ROUNDUP(ROUND($D$2*C149,2)-($D$2*C149),2),ROUND($D$2*C149,2)),""),"")</f>
        <v/>
      </c>
      <c r="E149" s="93" t="str">
        <f t="shared" si="16"/>
        <v/>
      </c>
      <c r="F149" s="88"/>
      <c r="G149" s="88"/>
      <c r="H149" s="88"/>
      <c r="I149" s="88"/>
    </row>
    <row r="150" spans="1:9" ht="38.25" x14ac:dyDescent="0.2">
      <c r="A150" s="85" t="s">
        <v>94</v>
      </c>
      <c r="B150" s="74" t="s">
        <v>47</v>
      </c>
      <c r="C150" s="93">
        <f>SUMIFS('Rozpočet projektu'!$G$10:$G$5057,'Rozpočet projektu'!$I$10:$I$5057,$A150&amp;"*",'Rozpočet projektu'!$C$10:$C$5057,$B150)</f>
        <v>0</v>
      </c>
      <c r="D150" s="93" t="str">
        <f t="shared" si="17"/>
        <v/>
      </c>
      <c r="E150" s="93" t="str">
        <f t="shared" ref="E150:E165" si="18">IFERROR(C150-D150,"")</f>
        <v/>
      </c>
      <c r="F150" s="88"/>
      <c r="G150" s="88"/>
      <c r="H150" s="88"/>
      <c r="I150" s="88"/>
    </row>
    <row r="151" spans="1:9" ht="38.25" x14ac:dyDescent="0.2">
      <c r="A151" s="85" t="s">
        <v>94</v>
      </c>
      <c r="B151" s="74" t="s">
        <v>48</v>
      </c>
      <c r="C151" s="93">
        <f>SUMIFS('Rozpočet projektu'!$G$10:$G$5057,'Rozpočet projektu'!$I$10:$I$5057,$A151&amp;"*",'Rozpočet projektu'!$C$10:$C$5057,$B151)</f>
        <v>0</v>
      </c>
      <c r="D151" s="93" t="str">
        <f t="shared" si="17"/>
        <v/>
      </c>
      <c r="E151" s="93" t="str">
        <f t="shared" si="18"/>
        <v/>
      </c>
      <c r="F151" s="88"/>
      <c r="G151" s="88"/>
      <c r="H151" s="88"/>
      <c r="I151" s="88"/>
    </row>
    <row r="152" spans="1:9" ht="25.5" x14ac:dyDescent="0.2">
      <c r="A152" s="85" t="s">
        <v>94</v>
      </c>
      <c r="B152" s="74" t="s">
        <v>49</v>
      </c>
      <c r="C152" s="93">
        <f>SUMIFS('Rozpočet projektu'!$G$10:$G$5057,'Rozpočet projektu'!$I$10:$I$5057,$A152&amp;"*",'Rozpočet projektu'!$C$10:$C$5057,$B152)</f>
        <v>0</v>
      </c>
      <c r="D152" s="93" t="str">
        <f t="shared" si="17"/>
        <v/>
      </c>
      <c r="E152" s="93" t="str">
        <f t="shared" si="18"/>
        <v/>
      </c>
      <c r="F152" s="88"/>
      <c r="G152" s="88"/>
      <c r="H152" s="88"/>
      <c r="I152" s="88"/>
    </row>
    <row r="153" spans="1:9" ht="25.5" x14ac:dyDescent="0.2">
      <c r="A153" s="85" t="s">
        <v>94</v>
      </c>
      <c r="B153" s="74" t="s">
        <v>50</v>
      </c>
      <c r="C153" s="93">
        <f>SUMIFS('Rozpočet projektu'!$G$10:$G$5057,'Rozpočet projektu'!$I$10:$I$5057,$A153&amp;"*",'Rozpočet projektu'!$C$10:$C$5057,$B153)</f>
        <v>0</v>
      </c>
      <c r="D153" s="93" t="str">
        <f t="shared" si="17"/>
        <v/>
      </c>
      <c r="E153" s="93" t="str">
        <f t="shared" si="18"/>
        <v/>
      </c>
      <c r="F153" s="88"/>
      <c r="G153" s="88"/>
      <c r="H153" s="88"/>
      <c r="I153" s="88"/>
    </row>
    <row r="154" spans="1:9" ht="25.5" x14ac:dyDescent="0.2">
      <c r="A154" s="85" t="s">
        <v>94</v>
      </c>
      <c r="B154" s="74" t="s">
        <v>51</v>
      </c>
      <c r="C154" s="93">
        <f>SUMIFS('Rozpočet projektu'!$G$10:$G$5057,'Rozpočet projektu'!$I$10:$I$5057,$A154&amp;"*",'Rozpočet projektu'!$C$10:$C$5057,$B154)</f>
        <v>0</v>
      </c>
      <c r="D154" s="93" t="str">
        <f t="shared" si="17"/>
        <v/>
      </c>
      <c r="E154" s="93" t="str">
        <f t="shared" si="18"/>
        <v/>
      </c>
      <c r="F154" s="88"/>
      <c r="G154" s="88"/>
      <c r="H154" s="88"/>
      <c r="I154" s="88"/>
    </row>
    <row r="155" spans="1:9" x14ac:dyDescent="0.2">
      <c r="A155" s="85" t="s">
        <v>94</v>
      </c>
      <c r="B155" s="74" t="s">
        <v>52</v>
      </c>
      <c r="C155" s="93">
        <f>SUMIFS('Rozpočet projektu'!$G$10:$G$5057,'Rozpočet projektu'!$I$10:$I$5057,$A155&amp;"*",'Rozpočet projektu'!$C$10:$C$5057,$B155)</f>
        <v>0</v>
      </c>
      <c r="D155" s="93" t="str">
        <f t="shared" si="17"/>
        <v/>
      </c>
      <c r="E155" s="93" t="str">
        <f t="shared" si="18"/>
        <v/>
      </c>
      <c r="F155" s="88"/>
      <c r="G155" s="88"/>
      <c r="H155" s="88"/>
      <c r="I155" s="88"/>
    </row>
    <row r="156" spans="1:9" x14ac:dyDescent="0.2">
      <c r="A156" s="85" t="s">
        <v>94</v>
      </c>
      <c r="B156" s="74" t="s">
        <v>53</v>
      </c>
      <c r="C156" s="93">
        <f>SUMIFS('Rozpočet projektu'!$G$10:$G$5057,'Rozpočet projektu'!$I$10:$I$5057,$A156&amp;"*",'Rozpočet projektu'!$C$10:$C$5057,$B156)</f>
        <v>0</v>
      </c>
      <c r="D156" s="93" t="str">
        <f t="shared" si="17"/>
        <v/>
      </c>
      <c r="E156" s="93" t="str">
        <f t="shared" si="18"/>
        <v/>
      </c>
      <c r="F156" s="88"/>
      <c r="G156" s="88"/>
      <c r="H156" s="88"/>
      <c r="I156" s="88"/>
    </row>
    <row r="157" spans="1:9" x14ac:dyDescent="0.2">
      <c r="A157" s="85" t="s">
        <v>94</v>
      </c>
      <c r="B157" s="85" t="s">
        <v>43</v>
      </c>
      <c r="C157" s="93">
        <f>SUMIFS('Rozpočet projektu'!$G$10:$G$5057,'Rozpočet projektu'!$I$10:$I$5057,$A157&amp;"*",'Rozpočet projektu'!$C$10:$C$5057,$B157)</f>
        <v>0</v>
      </c>
      <c r="D157" s="93" t="str">
        <f t="shared" si="17"/>
        <v/>
      </c>
      <c r="E157" s="93" t="str">
        <f t="shared" si="18"/>
        <v/>
      </c>
      <c r="F157" s="88"/>
      <c r="G157" s="88"/>
      <c r="H157" s="88"/>
      <c r="I157" s="88"/>
    </row>
    <row r="158" spans="1:9" ht="38.25" x14ac:dyDescent="0.2">
      <c r="A158" s="85" t="s">
        <v>95</v>
      </c>
      <c r="B158" s="74" t="s">
        <v>47</v>
      </c>
      <c r="C158" s="93">
        <f>SUMIFS('Rozpočet projektu'!$G$10:$G$5057,'Rozpočet projektu'!$I$10:$I$5057,$A158&amp;"*",'Rozpočet projektu'!$C$10:$C$5057,$B158)</f>
        <v>0</v>
      </c>
      <c r="D158" s="93" t="str">
        <f t="shared" si="17"/>
        <v/>
      </c>
      <c r="E158" s="93" t="str">
        <f t="shared" si="18"/>
        <v/>
      </c>
      <c r="F158" s="88"/>
      <c r="G158" s="88"/>
      <c r="H158" s="88"/>
      <c r="I158" s="88"/>
    </row>
    <row r="159" spans="1:9" ht="38.25" x14ac:dyDescent="0.2">
      <c r="A159" s="85" t="s">
        <v>95</v>
      </c>
      <c r="B159" s="74" t="s">
        <v>48</v>
      </c>
      <c r="C159" s="93">
        <f>SUMIFS('Rozpočet projektu'!$G$10:$G$5057,'Rozpočet projektu'!$I$10:$I$5057,$A159&amp;"*",'Rozpočet projektu'!$C$10:$C$5057,$B159)</f>
        <v>0</v>
      </c>
      <c r="D159" s="93" t="str">
        <f t="shared" si="17"/>
        <v/>
      </c>
      <c r="E159" s="93" t="str">
        <f t="shared" si="18"/>
        <v/>
      </c>
      <c r="F159" s="88"/>
      <c r="G159" s="88"/>
      <c r="H159" s="88"/>
      <c r="I159" s="88"/>
    </row>
    <row r="160" spans="1:9" ht="25.5" x14ac:dyDescent="0.2">
      <c r="A160" s="85" t="s">
        <v>95</v>
      </c>
      <c r="B160" s="74" t="s">
        <v>49</v>
      </c>
      <c r="C160" s="93">
        <f>SUMIFS('Rozpočet projektu'!$G$10:$G$5057,'Rozpočet projektu'!$I$10:$I$5057,$A160&amp;"*",'Rozpočet projektu'!$C$10:$C$5057,$B160)</f>
        <v>0</v>
      </c>
      <c r="D160" s="93" t="str">
        <f t="shared" si="17"/>
        <v/>
      </c>
      <c r="E160" s="93" t="str">
        <f t="shared" si="18"/>
        <v/>
      </c>
      <c r="F160" s="88"/>
      <c r="G160" s="88"/>
      <c r="H160" s="88"/>
      <c r="I160" s="88"/>
    </row>
    <row r="161" spans="1:9" ht="25.5" x14ac:dyDescent="0.2">
      <c r="A161" s="85" t="s">
        <v>95</v>
      </c>
      <c r="B161" s="74" t="s">
        <v>50</v>
      </c>
      <c r="C161" s="93">
        <f>SUMIFS('Rozpočet projektu'!$G$10:$G$5057,'Rozpočet projektu'!$I$10:$I$5057,$A161&amp;"*",'Rozpočet projektu'!$C$10:$C$5057,$B161)</f>
        <v>0</v>
      </c>
      <c r="D161" s="93" t="str">
        <f t="shared" si="17"/>
        <v/>
      </c>
      <c r="E161" s="93" t="str">
        <f t="shared" si="18"/>
        <v/>
      </c>
      <c r="F161" s="88"/>
      <c r="G161" s="88"/>
      <c r="H161" s="88"/>
      <c r="I161" s="88"/>
    </row>
    <row r="162" spans="1:9" ht="25.5" x14ac:dyDescent="0.2">
      <c r="A162" s="85" t="s">
        <v>95</v>
      </c>
      <c r="B162" s="74" t="s">
        <v>51</v>
      </c>
      <c r="C162" s="93">
        <f>SUMIFS('Rozpočet projektu'!$G$10:$G$5057,'Rozpočet projektu'!$I$10:$I$5057,$A162&amp;"*",'Rozpočet projektu'!$C$10:$C$5057,$B162)</f>
        <v>0</v>
      </c>
      <c r="D162" s="93" t="str">
        <f t="shared" si="17"/>
        <v/>
      </c>
      <c r="E162" s="93" t="str">
        <f t="shared" si="18"/>
        <v/>
      </c>
      <c r="F162" s="88"/>
      <c r="G162" s="88"/>
      <c r="H162" s="88"/>
      <c r="I162" s="88"/>
    </row>
    <row r="163" spans="1:9" x14ac:dyDescent="0.2">
      <c r="A163" s="85" t="s">
        <v>95</v>
      </c>
      <c r="B163" s="74" t="s">
        <v>52</v>
      </c>
      <c r="C163" s="93">
        <f>SUMIFS('Rozpočet projektu'!$G$10:$G$5057,'Rozpočet projektu'!$I$10:$I$5057,$A163&amp;"*",'Rozpočet projektu'!$C$10:$C$5057,$B163)</f>
        <v>0</v>
      </c>
      <c r="D163" s="93" t="str">
        <f t="shared" si="17"/>
        <v/>
      </c>
      <c r="E163" s="93" t="str">
        <f t="shared" si="18"/>
        <v/>
      </c>
      <c r="F163" s="88"/>
      <c r="G163" s="88"/>
      <c r="H163" s="88"/>
      <c r="I163" s="88"/>
    </row>
    <row r="164" spans="1:9" x14ac:dyDescent="0.2">
      <c r="A164" s="85" t="s">
        <v>95</v>
      </c>
      <c r="B164" s="74" t="s">
        <v>53</v>
      </c>
      <c r="C164" s="93">
        <f>SUMIFS('Rozpočet projektu'!$G$10:$G$5057,'Rozpočet projektu'!$I$10:$I$5057,$A164&amp;"*",'Rozpočet projektu'!$C$10:$C$5057,$B164)</f>
        <v>0</v>
      </c>
      <c r="D164" s="93" t="str">
        <f t="shared" si="17"/>
        <v/>
      </c>
      <c r="E164" s="93" t="str">
        <f t="shared" si="18"/>
        <v/>
      </c>
      <c r="F164" s="88"/>
      <c r="G164" s="88"/>
      <c r="H164" s="88"/>
      <c r="I164" s="88"/>
    </row>
    <row r="165" spans="1:9" x14ac:dyDescent="0.2">
      <c r="A165" s="85" t="s">
        <v>95</v>
      </c>
      <c r="B165" s="85" t="s">
        <v>43</v>
      </c>
      <c r="C165" s="93">
        <f>SUMIFS('Rozpočet projektu'!$G$10:$G$5057,'Rozpočet projektu'!$I$10:$I$5057,$A165&amp;"*",'Rozpočet projektu'!$C$10:$C$5057,$B165)</f>
        <v>0</v>
      </c>
      <c r="D165" s="93" t="str">
        <f t="shared" si="17"/>
        <v/>
      </c>
      <c r="E165" s="93" t="str">
        <f t="shared" si="18"/>
        <v/>
      </c>
      <c r="F165" s="88"/>
      <c r="G165" s="88"/>
      <c r="H165" s="88"/>
      <c r="I165" s="88"/>
    </row>
    <row r="166" spans="1:9" ht="38.25" x14ac:dyDescent="0.2">
      <c r="A166" s="85" t="s">
        <v>96</v>
      </c>
      <c r="B166" s="74" t="s">
        <v>47</v>
      </c>
      <c r="C166" s="93">
        <f>SUMIFS('Rozpočet projektu'!$G$10:$G$5057,'Rozpočet projektu'!$I$10:$I$5057,$A166&amp;"*",'Rozpočet projektu'!$C$10:$C$5057,$B166)</f>
        <v>0</v>
      </c>
      <c r="D166" s="93" t="str">
        <f t="shared" ref="D166:D181" si="19">IFERROR(IF(IF(ROUND($D$2*C166,2)&gt;($D$2*C166),ROUND($D$2*C166,2)-ROUNDUP(ROUND($D$2*C166,2)-($D$2*C166),2),ROUND($D$2*C166,2))&gt;0,IF(ROUND($D$2*C166,2)&gt;($D$2*C166),ROUND($D$2*C166,2)-ROUNDUP(ROUND($D$2*C166,2)-($D$2*C166),2),ROUND($D$2*C166,2)),""),"")</f>
        <v/>
      </c>
      <c r="E166" s="93" t="str">
        <f t="shared" ref="E166:E182" si="20">IFERROR(C166-D166,"")</f>
        <v/>
      </c>
      <c r="F166" s="88"/>
      <c r="G166" s="88"/>
      <c r="H166" s="88"/>
      <c r="I166" s="88"/>
    </row>
    <row r="167" spans="1:9" ht="38.25" x14ac:dyDescent="0.2">
      <c r="A167" s="85" t="s">
        <v>96</v>
      </c>
      <c r="B167" s="74" t="s">
        <v>48</v>
      </c>
      <c r="C167" s="93">
        <f>SUMIFS('Rozpočet projektu'!$G$10:$G$5057,'Rozpočet projektu'!$I$10:$I$5057,$A167&amp;"*",'Rozpočet projektu'!$C$10:$C$5057,$B167)</f>
        <v>0</v>
      </c>
      <c r="D167" s="93" t="str">
        <f t="shared" si="19"/>
        <v/>
      </c>
      <c r="E167" s="93" t="str">
        <f t="shared" si="20"/>
        <v/>
      </c>
      <c r="F167" s="88"/>
      <c r="G167" s="88"/>
      <c r="H167" s="88"/>
      <c r="I167" s="88"/>
    </row>
    <row r="168" spans="1:9" ht="25.5" x14ac:dyDescent="0.2">
      <c r="A168" s="85" t="s">
        <v>96</v>
      </c>
      <c r="B168" s="74" t="s">
        <v>49</v>
      </c>
      <c r="C168" s="93">
        <f>SUMIFS('Rozpočet projektu'!$G$10:$G$5057,'Rozpočet projektu'!$I$10:$I$5057,$A168&amp;"*",'Rozpočet projektu'!$C$10:$C$5057,$B168)</f>
        <v>0</v>
      </c>
      <c r="D168" s="93" t="str">
        <f t="shared" si="19"/>
        <v/>
      </c>
      <c r="E168" s="93" t="str">
        <f t="shared" si="20"/>
        <v/>
      </c>
      <c r="F168" s="88"/>
      <c r="G168" s="88"/>
      <c r="H168" s="88"/>
      <c r="I168" s="88"/>
    </row>
    <row r="169" spans="1:9" ht="25.5" x14ac:dyDescent="0.2">
      <c r="A169" s="85" t="s">
        <v>96</v>
      </c>
      <c r="B169" s="74" t="s">
        <v>50</v>
      </c>
      <c r="C169" s="93">
        <f>SUMIFS('Rozpočet projektu'!$G$10:$G$5057,'Rozpočet projektu'!$I$10:$I$5057,$A169&amp;"*",'Rozpočet projektu'!$C$10:$C$5057,$B169)</f>
        <v>0</v>
      </c>
      <c r="D169" s="93" t="str">
        <f t="shared" si="19"/>
        <v/>
      </c>
      <c r="E169" s="93" t="str">
        <f t="shared" si="20"/>
        <v/>
      </c>
      <c r="F169" s="88"/>
      <c r="G169" s="88"/>
      <c r="H169" s="88"/>
      <c r="I169" s="88"/>
    </row>
    <row r="170" spans="1:9" ht="25.5" x14ac:dyDescent="0.2">
      <c r="A170" s="85" t="s">
        <v>96</v>
      </c>
      <c r="B170" s="74" t="s">
        <v>51</v>
      </c>
      <c r="C170" s="93">
        <f>SUMIFS('Rozpočet projektu'!$G$10:$G$5057,'Rozpočet projektu'!$I$10:$I$5057,$A170&amp;"*",'Rozpočet projektu'!$C$10:$C$5057,$B170)</f>
        <v>0</v>
      </c>
      <c r="D170" s="93" t="str">
        <f t="shared" si="19"/>
        <v/>
      </c>
      <c r="E170" s="93" t="str">
        <f t="shared" si="20"/>
        <v/>
      </c>
      <c r="F170" s="88"/>
      <c r="G170" s="88"/>
      <c r="H170" s="88"/>
      <c r="I170" s="88"/>
    </row>
    <row r="171" spans="1:9" x14ac:dyDescent="0.2">
      <c r="A171" s="85" t="s">
        <v>96</v>
      </c>
      <c r="B171" s="74" t="s">
        <v>52</v>
      </c>
      <c r="C171" s="93">
        <f>SUMIFS('Rozpočet projektu'!$G$10:$G$5057,'Rozpočet projektu'!$I$10:$I$5057,$A171&amp;"*",'Rozpočet projektu'!$C$10:$C$5057,$B171)</f>
        <v>0</v>
      </c>
      <c r="D171" s="93" t="str">
        <f t="shared" si="19"/>
        <v/>
      </c>
      <c r="E171" s="93" t="str">
        <f t="shared" si="20"/>
        <v/>
      </c>
      <c r="F171" s="88"/>
      <c r="G171" s="88"/>
      <c r="H171" s="88"/>
      <c r="I171" s="88"/>
    </row>
    <row r="172" spans="1:9" x14ac:dyDescent="0.2">
      <c r="A172" s="85" t="s">
        <v>96</v>
      </c>
      <c r="B172" s="74" t="s">
        <v>53</v>
      </c>
      <c r="C172" s="93">
        <f>SUMIFS('Rozpočet projektu'!$G$10:$G$5057,'Rozpočet projektu'!$I$10:$I$5057,$A172&amp;"*",'Rozpočet projektu'!$C$10:$C$5057,$B172)</f>
        <v>0</v>
      </c>
      <c r="D172" s="93" t="str">
        <f t="shared" si="19"/>
        <v/>
      </c>
      <c r="E172" s="93" t="str">
        <f t="shared" si="20"/>
        <v/>
      </c>
      <c r="F172" s="88"/>
      <c r="G172" s="88"/>
      <c r="H172" s="88"/>
      <c r="I172" s="88"/>
    </row>
    <row r="173" spans="1:9" x14ac:dyDescent="0.2">
      <c r="A173" s="85" t="s">
        <v>96</v>
      </c>
      <c r="B173" s="85" t="s">
        <v>43</v>
      </c>
      <c r="C173" s="93">
        <f>SUMIFS('Rozpočet projektu'!$G$10:$G$5057,'Rozpočet projektu'!$I$10:$I$5057,$A173&amp;"*",'Rozpočet projektu'!$C$10:$C$5057,$B173)</f>
        <v>0</v>
      </c>
      <c r="D173" s="93" t="str">
        <f t="shared" si="19"/>
        <v/>
      </c>
      <c r="E173" s="93" t="str">
        <f t="shared" si="20"/>
        <v/>
      </c>
      <c r="F173" s="88"/>
      <c r="G173" s="88"/>
      <c r="H173" s="88"/>
      <c r="I173" s="88"/>
    </row>
    <row r="174" spans="1:9" ht="38.25" x14ac:dyDescent="0.2">
      <c r="A174" s="85" t="s">
        <v>97</v>
      </c>
      <c r="B174" s="74" t="s">
        <v>47</v>
      </c>
      <c r="C174" s="93">
        <f>SUMIFS('Rozpočet projektu'!$G$10:$G$5057,'Rozpočet projektu'!$I$10:$I$5057,$A174&amp;"*",'Rozpočet projektu'!$C$10:$C$5057,$B174)</f>
        <v>0</v>
      </c>
      <c r="D174" s="93" t="str">
        <f t="shared" si="19"/>
        <v/>
      </c>
      <c r="E174" s="93" t="str">
        <f t="shared" si="20"/>
        <v/>
      </c>
      <c r="F174" s="88"/>
      <c r="G174" s="88"/>
      <c r="H174" s="88"/>
      <c r="I174" s="88"/>
    </row>
    <row r="175" spans="1:9" ht="38.25" x14ac:dyDescent="0.2">
      <c r="A175" s="85" t="s">
        <v>97</v>
      </c>
      <c r="B175" s="74" t="s">
        <v>48</v>
      </c>
      <c r="C175" s="93">
        <f>SUMIFS('Rozpočet projektu'!$G$10:$G$5057,'Rozpočet projektu'!$I$10:$I$5057,$A175&amp;"*",'Rozpočet projektu'!$C$10:$C$5057,$B175)</f>
        <v>0</v>
      </c>
      <c r="D175" s="93" t="str">
        <f t="shared" si="19"/>
        <v/>
      </c>
      <c r="E175" s="93" t="str">
        <f t="shared" si="20"/>
        <v/>
      </c>
      <c r="F175" s="88"/>
      <c r="G175" s="88"/>
      <c r="H175" s="88"/>
      <c r="I175" s="88"/>
    </row>
    <row r="176" spans="1:9" ht="25.5" x14ac:dyDescent="0.2">
      <c r="A176" s="85" t="s">
        <v>97</v>
      </c>
      <c r="B176" s="74" t="s">
        <v>49</v>
      </c>
      <c r="C176" s="93">
        <f>SUMIFS('Rozpočet projektu'!$G$10:$G$5057,'Rozpočet projektu'!$I$10:$I$5057,$A176&amp;"*",'Rozpočet projektu'!$C$10:$C$5057,$B176)</f>
        <v>0</v>
      </c>
      <c r="D176" s="93" t="str">
        <f t="shared" si="19"/>
        <v/>
      </c>
      <c r="E176" s="93" t="str">
        <f t="shared" si="20"/>
        <v/>
      </c>
      <c r="F176" s="88"/>
      <c r="G176" s="88"/>
      <c r="H176" s="88"/>
      <c r="I176" s="88"/>
    </row>
    <row r="177" spans="1:9" ht="25.5" x14ac:dyDescent="0.2">
      <c r="A177" s="85" t="s">
        <v>97</v>
      </c>
      <c r="B177" s="74" t="s">
        <v>50</v>
      </c>
      <c r="C177" s="93">
        <f>SUMIFS('Rozpočet projektu'!$G$10:$G$5057,'Rozpočet projektu'!$I$10:$I$5057,$A177&amp;"*",'Rozpočet projektu'!$C$10:$C$5057,$B177)</f>
        <v>0</v>
      </c>
      <c r="D177" s="93" t="str">
        <f t="shared" si="19"/>
        <v/>
      </c>
      <c r="E177" s="93" t="str">
        <f t="shared" si="20"/>
        <v/>
      </c>
      <c r="F177" s="88"/>
      <c r="G177" s="88"/>
      <c r="H177" s="88"/>
      <c r="I177" s="88"/>
    </row>
    <row r="178" spans="1:9" ht="25.5" x14ac:dyDescent="0.2">
      <c r="A178" s="85" t="s">
        <v>97</v>
      </c>
      <c r="B178" s="74" t="s">
        <v>51</v>
      </c>
      <c r="C178" s="93">
        <f>SUMIFS('Rozpočet projektu'!$G$10:$G$5057,'Rozpočet projektu'!$I$10:$I$5057,$A178&amp;"*",'Rozpočet projektu'!$C$10:$C$5057,$B178)</f>
        <v>0</v>
      </c>
      <c r="D178" s="93" t="str">
        <f t="shared" si="19"/>
        <v/>
      </c>
      <c r="E178" s="93" t="str">
        <f t="shared" si="20"/>
        <v/>
      </c>
      <c r="F178" s="88"/>
      <c r="G178" s="88"/>
      <c r="H178" s="88"/>
      <c r="I178" s="88"/>
    </row>
    <row r="179" spans="1:9" x14ac:dyDescent="0.2">
      <c r="A179" s="85" t="s">
        <v>97</v>
      </c>
      <c r="B179" s="74" t="s">
        <v>52</v>
      </c>
      <c r="C179" s="93">
        <f>SUMIFS('Rozpočet projektu'!$G$10:$G$5057,'Rozpočet projektu'!$I$10:$I$5057,$A179&amp;"*",'Rozpočet projektu'!$C$10:$C$5057,$B179)</f>
        <v>0</v>
      </c>
      <c r="D179" s="93" t="str">
        <f t="shared" si="19"/>
        <v/>
      </c>
      <c r="E179" s="93" t="str">
        <f t="shared" si="20"/>
        <v/>
      </c>
      <c r="F179" s="88"/>
      <c r="G179" s="88"/>
      <c r="H179" s="88"/>
      <c r="I179" s="88"/>
    </row>
    <row r="180" spans="1:9" x14ac:dyDescent="0.2">
      <c r="A180" s="85" t="s">
        <v>97</v>
      </c>
      <c r="B180" s="74" t="s">
        <v>53</v>
      </c>
      <c r="C180" s="93">
        <f>SUMIFS('Rozpočet projektu'!$G$10:$G$5057,'Rozpočet projektu'!$I$10:$I$5057,$A180&amp;"*",'Rozpočet projektu'!$C$10:$C$5057,$B180)</f>
        <v>0</v>
      </c>
      <c r="D180" s="93" t="str">
        <f t="shared" si="19"/>
        <v/>
      </c>
      <c r="E180" s="93" t="str">
        <f t="shared" si="20"/>
        <v/>
      </c>
      <c r="F180" s="88"/>
      <c r="G180" s="88"/>
      <c r="H180" s="88"/>
      <c r="I180" s="88"/>
    </row>
    <row r="181" spans="1:9" x14ac:dyDescent="0.2">
      <c r="A181" s="85" t="s">
        <v>97</v>
      </c>
      <c r="B181" s="85" t="s">
        <v>43</v>
      </c>
      <c r="C181" s="93">
        <f>SUMIFS('Rozpočet projektu'!$G$10:$G$5057,'Rozpočet projektu'!$I$10:$I$5057,$A181&amp;"*",'Rozpočet projektu'!$C$10:$C$5057,$B181)</f>
        <v>0</v>
      </c>
      <c r="D181" s="93" t="str">
        <f t="shared" si="19"/>
        <v/>
      </c>
      <c r="E181" s="93" t="str">
        <f t="shared" si="20"/>
        <v/>
      </c>
      <c r="F181" s="88"/>
      <c r="G181" s="88"/>
      <c r="H181" s="88"/>
      <c r="I181" s="88"/>
    </row>
    <row r="182" spans="1:9" ht="38.25" x14ac:dyDescent="0.2">
      <c r="A182" s="85" t="s">
        <v>98</v>
      </c>
      <c r="B182" s="74" t="s">
        <v>47</v>
      </c>
      <c r="C182" s="93">
        <f>SUMIFS('Rozpočet projektu'!$G$10:$G$5057,'Rozpočet projektu'!$I$10:$I$5057,$A182&amp;"*",'Rozpočet projektu'!$C$10:$C$5057,$B182)</f>
        <v>0</v>
      </c>
      <c r="D182" s="93" t="str">
        <f t="shared" ref="D182:D205" si="21">IFERROR(IF(IF(ROUND($D$2*C182,2)&gt;($D$2*C182),ROUND($D$2*C182,2)-ROUNDUP(ROUND($D$2*C182,2)-($D$2*C182),2),ROUND($D$2*C182,2))&gt;0,IF(ROUND($D$2*C182,2)&gt;($D$2*C182),ROUND($D$2*C182,2)-ROUNDUP(ROUND($D$2*C182,2)-($D$2*C182),2),ROUND($D$2*C182,2)),""),"")</f>
        <v/>
      </c>
      <c r="E182" s="93" t="str">
        <f t="shared" si="20"/>
        <v/>
      </c>
      <c r="F182" s="88"/>
      <c r="G182" s="88"/>
      <c r="H182" s="88"/>
      <c r="I182" s="88"/>
    </row>
    <row r="183" spans="1:9" ht="38.25" x14ac:dyDescent="0.2">
      <c r="A183" s="85" t="s">
        <v>98</v>
      </c>
      <c r="B183" s="74" t="s">
        <v>48</v>
      </c>
      <c r="C183" s="93">
        <f>SUMIFS('Rozpočet projektu'!$G$10:$G$5057,'Rozpočet projektu'!$I$10:$I$5057,$A183&amp;"*",'Rozpočet projektu'!$C$10:$C$5057,$B183)</f>
        <v>0</v>
      </c>
      <c r="D183" s="93" t="str">
        <f t="shared" si="21"/>
        <v/>
      </c>
      <c r="E183" s="93" t="str">
        <f t="shared" ref="E183:E205" si="22">IFERROR(C183-D183,"")</f>
        <v/>
      </c>
      <c r="F183" s="88"/>
      <c r="G183" s="88"/>
      <c r="H183" s="88"/>
      <c r="I183" s="88"/>
    </row>
    <row r="184" spans="1:9" ht="25.5" x14ac:dyDescent="0.2">
      <c r="A184" s="85" t="s">
        <v>98</v>
      </c>
      <c r="B184" s="74" t="s">
        <v>49</v>
      </c>
      <c r="C184" s="93">
        <f>SUMIFS('Rozpočet projektu'!$G$10:$G$5057,'Rozpočet projektu'!$I$10:$I$5057,$A184&amp;"*",'Rozpočet projektu'!$C$10:$C$5057,$B184)</f>
        <v>0</v>
      </c>
      <c r="D184" s="93" t="str">
        <f t="shared" si="21"/>
        <v/>
      </c>
      <c r="E184" s="93" t="str">
        <f t="shared" si="22"/>
        <v/>
      </c>
      <c r="F184" s="88"/>
      <c r="G184" s="88"/>
      <c r="H184" s="88"/>
      <c r="I184" s="88"/>
    </row>
    <row r="185" spans="1:9" ht="25.5" x14ac:dyDescent="0.2">
      <c r="A185" s="85" t="s">
        <v>98</v>
      </c>
      <c r="B185" s="74" t="s">
        <v>50</v>
      </c>
      <c r="C185" s="93">
        <f>SUMIFS('Rozpočet projektu'!$G$10:$G$5057,'Rozpočet projektu'!$I$10:$I$5057,$A185&amp;"*",'Rozpočet projektu'!$C$10:$C$5057,$B185)</f>
        <v>0</v>
      </c>
      <c r="D185" s="93" t="str">
        <f t="shared" si="21"/>
        <v/>
      </c>
      <c r="E185" s="93" t="str">
        <f t="shared" si="22"/>
        <v/>
      </c>
      <c r="F185" s="88"/>
      <c r="G185" s="88"/>
      <c r="H185" s="88"/>
      <c r="I185" s="88"/>
    </row>
    <row r="186" spans="1:9" ht="25.5" x14ac:dyDescent="0.2">
      <c r="A186" s="85" t="s">
        <v>98</v>
      </c>
      <c r="B186" s="74" t="s">
        <v>51</v>
      </c>
      <c r="C186" s="93">
        <f>SUMIFS('Rozpočet projektu'!$G$10:$G$5057,'Rozpočet projektu'!$I$10:$I$5057,$A186&amp;"*",'Rozpočet projektu'!$C$10:$C$5057,$B186)</f>
        <v>0</v>
      </c>
      <c r="D186" s="93" t="str">
        <f t="shared" si="21"/>
        <v/>
      </c>
      <c r="E186" s="93" t="str">
        <f t="shared" si="22"/>
        <v/>
      </c>
      <c r="F186" s="88"/>
      <c r="G186" s="88"/>
      <c r="H186" s="88"/>
      <c r="I186" s="88"/>
    </row>
    <row r="187" spans="1:9" x14ac:dyDescent="0.2">
      <c r="A187" s="85" t="s">
        <v>98</v>
      </c>
      <c r="B187" s="74" t="s">
        <v>52</v>
      </c>
      <c r="C187" s="93">
        <f>SUMIFS('Rozpočet projektu'!$G$10:$G$5057,'Rozpočet projektu'!$I$10:$I$5057,$A187&amp;"*",'Rozpočet projektu'!$C$10:$C$5057,$B187)</f>
        <v>0</v>
      </c>
      <c r="D187" s="93" t="str">
        <f t="shared" si="21"/>
        <v/>
      </c>
      <c r="E187" s="93" t="str">
        <f t="shared" si="22"/>
        <v/>
      </c>
      <c r="F187" s="88"/>
      <c r="G187" s="88"/>
      <c r="H187" s="88"/>
      <c r="I187" s="88"/>
    </row>
    <row r="188" spans="1:9" x14ac:dyDescent="0.2">
      <c r="A188" s="85" t="s">
        <v>98</v>
      </c>
      <c r="B188" s="74" t="s">
        <v>53</v>
      </c>
      <c r="C188" s="93">
        <f>SUMIFS('Rozpočet projektu'!$G$10:$G$5057,'Rozpočet projektu'!$I$10:$I$5057,$A188&amp;"*",'Rozpočet projektu'!$C$10:$C$5057,$B188)</f>
        <v>0</v>
      </c>
      <c r="D188" s="93" t="str">
        <f t="shared" si="21"/>
        <v/>
      </c>
      <c r="E188" s="93" t="str">
        <f t="shared" si="22"/>
        <v/>
      </c>
      <c r="F188" s="88"/>
      <c r="G188" s="88"/>
      <c r="H188" s="88"/>
      <c r="I188" s="88"/>
    </row>
    <row r="189" spans="1:9" x14ac:dyDescent="0.2">
      <c r="A189" s="85" t="s">
        <v>98</v>
      </c>
      <c r="B189" s="85" t="s">
        <v>43</v>
      </c>
      <c r="C189" s="93">
        <f>SUMIFS('Rozpočet projektu'!$G$10:$G$5057,'Rozpočet projektu'!$I$10:$I$5057,$A189&amp;"*",'Rozpočet projektu'!$C$10:$C$5057,$B189)</f>
        <v>0</v>
      </c>
      <c r="D189" s="93" t="str">
        <f t="shared" si="21"/>
        <v/>
      </c>
      <c r="E189" s="93" t="str">
        <f t="shared" si="22"/>
        <v/>
      </c>
      <c r="F189" s="88"/>
      <c r="G189" s="88"/>
      <c r="H189" s="88"/>
      <c r="I189" s="88"/>
    </row>
    <row r="190" spans="1:9" ht="38.25" x14ac:dyDescent="0.2">
      <c r="A190" s="85" t="s">
        <v>99</v>
      </c>
      <c r="B190" s="74" t="s">
        <v>47</v>
      </c>
      <c r="C190" s="93">
        <f>SUMIFS('Rozpočet projektu'!$G$10:$G$5057,'Rozpočet projektu'!$I$10:$I$5057,$A190&amp;"*",'Rozpočet projektu'!$C$10:$C$5057,$B190)</f>
        <v>0</v>
      </c>
      <c r="D190" s="93" t="str">
        <f t="shared" si="21"/>
        <v/>
      </c>
      <c r="E190" s="93" t="str">
        <f t="shared" si="22"/>
        <v/>
      </c>
      <c r="F190" s="88"/>
      <c r="G190" s="88"/>
      <c r="H190" s="88"/>
      <c r="I190" s="88"/>
    </row>
    <row r="191" spans="1:9" ht="38.25" x14ac:dyDescent="0.2">
      <c r="A191" s="85" t="s">
        <v>99</v>
      </c>
      <c r="B191" s="74" t="s">
        <v>48</v>
      </c>
      <c r="C191" s="93">
        <f>SUMIFS('Rozpočet projektu'!$G$10:$G$5057,'Rozpočet projektu'!$I$10:$I$5057,$A191&amp;"*",'Rozpočet projektu'!$C$10:$C$5057,$B191)</f>
        <v>0</v>
      </c>
      <c r="D191" s="93" t="str">
        <f t="shared" si="21"/>
        <v/>
      </c>
      <c r="E191" s="93" t="str">
        <f t="shared" si="22"/>
        <v/>
      </c>
      <c r="F191" s="88"/>
      <c r="G191" s="88"/>
      <c r="H191" s="88"/>
      <c r="I191" s="88"/>
    </row>
    <row r="192" spans="1:9" ht="25.5" x14ac:dyDescent="0.2">
      <c r="A192" s="85" t="s">
        <v>99</v>
      </c>
      <c r="B192" s="74" t="s">
        <v>49</v>
      </c>
      <c r="C192" s="93">
        <f>SUMIFS('Rozpočet projektu'!$G$10:$G$5057,'Rozpočet projektu'!$I$10:$I$5057,$A192&amp;"*",'Rozpočet projektu'!$C$10:$C$5057,$B192)</f>
        <v>0</v>
      </c>
      <c r="D192" s="93" t="str">
        <f t="shared" si="21"/>
        <v/>
      </c>
      <c r="E192" s="93" t="str">
        <f t="shared" si="22"/>
        <v/>
      </c>
      <c r="F192" s="88"/>
      <c r="G192" s="88"/>
      <c r="H192" s="88"/>
      <c r="I192" s="88"/>
    </row>
    <row r="193" spans="1:9" ht="25.5" x14ac:dyDescent="0.2">
      <c r="A193" s="85" t="s">
        <v>99</v>
      </c>
      <c r="B193" s="74" t="s">
        <v>50</v>
      </c>
      <c r="C193" s="93">
        <f>SUMIFS('Rozpočet projektu'!$G$10:$G$5057,'Rozpočet projektu'!$I$10:$I$5057,$A193&amp;"*",'Rozpočet projektu'!$C$10:$C$5057,$B193)</f>
        <v>0</v>
      </c>
      <c r="D193" s="93" t="str">
        <f t="shared" si="21"/>
        <v/>
      </c>
      <c r="E193" s="93" t="str">
        <f t="shared" si="22"/>
        <v/>
      </c>
      <c r="F193" s="88"/>
      <c r="G193" s="88"/>
      <c r="H193" s="88"/>
      <c r="I193" s="88"/>
    </row>
    <row r="194" spans="1:9" ht="25.5" x14ac:dyDescent="0.2">
      <c r="A194" s="85" t="s">
        <v>99</v>
      </c>
      <c r="B194" s="74" t="s">
        <v>51</v>
      </c>
      <c r="C194" s="93">
        <f>SUMIFS('Rozpočet projektu'!$G$10:$G$5057,'Rozpočet projektu'!$I$10:$I$5057,$A194&amp;"*",'Rozpočet projektu'!$C$10:$C$5057,$B194)</f>
        <v>0</v>
      </c>
      <c r="D194" s="93" t="str">
        <f t="shared" si="21"/>
        <v/>
      </c>
      <c r="E194" s="93" t="str">
        <f t="shared" si="22"/>
        <v/>
      </c>
      <c r="F194" s="88"/>
      <c r="G194" s="88"/>
      <c r="H194" s="88"/>
      <c r="I194" s="88"/>
    </row>
    <row r="195" spans="1:9" x14ac:dyDescent="0.2">
      <c r="A195" s="85" t="s">
        <v>99</v>
      </c>
      <c r="B195" s="74" t="s">
        <v>52</v>
      </c>
      <c r="C195" s="93">
        <f>SUMIFS('Rozpočet projektu'!$G$10:$G$5057,'Rozpočet projektu'!$I$10:$I$5057,$A195&amp;"*",'Rozpočet projektu'!$C$10:$C$5057,$B195)</f>
        <v>0</v>
      </c>
      <c r="D195" s="93" t="str">
        <f t="shared" si="21"/>
        <v/>
      </c>
      <c r="E195" s="93" t="str">
        <f t="shared" si="22"/>
        <v/>
      </c>
      <c r="F195" s="88"/>
      <c r="G195" s="88"/>
      <c r="H195" s="88"/>
      <c r="I195" s="88"/>
    </row>
    <row r="196" spans="1:9" x14ac:dyDescent="0.2">
      <c r="A196" s="85" t="s">
        <v>99</v>
      </c>
      <c r="B196" s="74" t="s">
        <v>53</v>
      </c>
      <c r="C196" s="93">
        <f>SUMIFS('Rozpočet projektu'!$G$10:$G$5057,'Rozpočet projektu'!$I$10:$I$5057,$A196&amp;"*",'Rozpočet projektu'!$C$10:$C$5057,$B196)</f>
        <v>0</v>
      </c>
      <c r="D196" s="93" t="str">
        <f t="shared" si="21"/>
        <v/>
      </c>
      <c r="E196" s="93" t="str">
        <f t="shared" si="22"/>
        <v/>
      </c>
      <c r="F196" s="88"/>
      <c r="G196" s="88"/>
      <c r="H196" s="88"/>
      <c r="I196" s="88"/>
    </row>
    <row r="197" spans="1:9" x14ac:dyDescent="0.2">
      <c r="A197" s="85" t="s">
        <v>99</v>
      </c>
      <c r="B197" s="85" t="s">
        <v>43</v>
      </c>
      <c r="C197" s="93">
        <f>SUMIFS('Rozpočet projektu'!$G$10:$G$5057,'Rozpočet projektu'!$I$10:$I$5057,$A197&amp;"*",'Rozpočet projektu'!$C$10:$C$5057,$B197)</f>
        <v>0</v>
      </c>
      <c r="D197" s="93" t="str">
        <f t="shared" si="21"/>
        <v/>
      </c>
      <c r="E197" s="93" t="str">
        <f t="shared" si="22"/>
        <v/>
      </c>
      <c r="F197" s="88"/>
      <c r="G197" s="88"/>
      <c r="H197" s="88"/>
      <c r="I197" s="88"/>
    </row>
    <row r="198" spans="1:9" ht="38.25" x14ac:dyDescent="0.2">
      <c r="A198" s="85" t="s">
        <v>100</v>
      </c>
      <c r="B198" s="74" t="s">
        <v>47</v>
      </c>
      <c r="C198" s="93">
        <f>SUMIFS('Rozpočet projektu'!$G$10:$G$5057,'Rozpočet projektu'!$I$10:$I$5057,$A198&amp;"*",'Rozpočet projektu'!$C$10:$C$5057,$B198)</f>
        <v>0</v>
      </c>
      <c r="D198" s="93" t="str">
        <f t="shared" si="21"/>
        <v/>
      </c>
      <c r="E198" s="93" t="str">
        <f t="shared" si="22"/>
        <v/>
      </c>
      <c r="F198" s="88"/>
      <c r="G198" s="88"/>
      <c r="H198" s="88"/>
      <c r="I198" s="88"/>
    </row>
    <row r="199" spans="1:9" ht="38.25" x14ac:dyDescent="0.2">
      <c r="A199" s="85" t="s">
        <v>100</v>
      </c>
      <c r="B199" s="74" t="s">
        <v>48</v>
      </c>
      <c r="C199" s="93">
        <f>SUMIFS('Rozpočet projektu'!$G$10:$G$5057,'Rozpočet projektu'!$I$10:$I$5057,$A199&amp;"*",'Rozpočet projektu'!$C$10:$C$5057,$B199)</f>
        <v>0</v>
      </c>
      <c r="D199" s="93" t="str">
        <f t="shared" si="21"/>
        <v/>
      </c>
      <c r="E199" s="93" t="str">
        <f t="shared" si="22"/>
        <v/>
      </c>
      <c r="F199" s="88"/>
      <c r="G199" s="88"/>
      <c r="H199" s="88"/>
      <c r="I199" s="88"/>
    </row>
    <row r="200" spans="1:9" ht="25.5" x14ac:dyDescent="0.2">
      <c r="A200" s="85" t="s">
        <v>100</v>
      </c>
      <c r="B200" s="74" t="s">
        <v>49</v>
      </c>
      <c r="C200" s="93">
        <f>SUMIFS('Rozpočet projektu'!$G$10:$G$5057,'Rozpočet projektu'!$I$10:$I$5057,$A200&amp;"*",'Rozpočet projektu'!$C$10:$C$5057,$B200)</f>
        <v>0</v>
      </c>
      <c r="D200" s="93" t="str">
        <f t="shared" si="21"/>
        <v/>
      </c>
      <c r="E200" s="93" t="str">
        <f t="shared" si="22"/>
        <v/>
      </c>
      <c r="F200" s="88"/>
      <c r="G200" s="88"/>
      <c r="H200" s="88"/>
      <c r="I200" s="88"/>
    </row>
    <row r="201" spans="1:9" ht="25.5" x14ac:dyDescent="0.2">
      <c r="A201" s="85" t="s">
        <v>100</v>
      </c>
      <c r="B201" s="74" t="s">
        <v>50</v>
      </c>
      <c r="C201" s="93">
        <f>SUMIFS('Rozpočet projektu'!$G$10:$G$5057,'Rozpočet projektu'!$I$10:$I$5057,$A201&amp;"*",'Rozpočet projektu'!$C$10:$C$5057,$B201)</f>
        <v>0</v>
      </c>
      <c r="D201" s="93" t="str">
        <f t="shared" si="21"/>
        <v/>
      </c>
      <c r="E201" s="93" t="str">
        <f t="shared" si="22"/>
        <v/>
      </c>
      <c r="F201" s="88"/>
      <c r="G201" s="88"/>
      <c r="H201" s="88"/>
      <c r="I201" s="88"/>
    </row>
    <row r="202" spans="1:9" ht="25.5" x14ac:dyDescent="0.2">
      <c r="A202" s="85" t="s">
        <v>100</v>
      </c>
      <c r="B202" s="74" t="s">
        <v>51</v>
      </c>
      <c r="C202" s="93">
        <f>SUMIFS('Rozpočet projektu'!$G$10:$G$5057,'Rozpočet projektu'!$I$10:$I$5057,$A202&amp;"*",'Rozpočet projektu'!$C$10:$C$5057,$B202)</f>
        <v>0</v>
      </c>
      <c r="D202" s="93" t="str">
        <f t="shared" si="21"/>
        <v/>
      </c>
      <c r="E202" s="93" t="str">
        <f t="shared" si="22"/>
        <v/>
      </c>
      <c r="F202" s="88"/>
      <c r="G202" s="88"/>
      <c r="H202" s="88"/>
      <c r="I202" s="88"/>
    </row>
    <row r="203" spans="1:9" x14ac:dyDescent="0.2">
      <c r="A203" s="85" t="s">
        <v>100</v>
      </c>
      <c r="B203" s="74" t="s">
        <v>52</v>
      </c>
      <c r="C203" s="93">
        <f>SUMIFS('Rozpočet projektu'!$G$10:$G$5057,'Rozpočet projektu'!$I$10:$I$5057,$A203&amp;"*",'Rozpočet projektu'!$C$10:$C$5057,$B203)</f>
        <v>0</v>
      </c>
      <c r="D203" s="93" t="str">
        <f t="shared" si="21"/>
        <v/>
      </c>
      <c r="E203" s="93" t="str">
        <f t="shared" si="22"/>
        <v/>
      </c>
      <c r="F203" s="88"/>
      <c r="G203" s="88"/>
      <c r="H203" s="88"/>
      <c r="I203" s="88"/>
    </row>
    <row r="204" spans="1:9" x14ac:dyDescent="0.2">
      <c r="A204" s="85" t="s">
        <v>100</v>
      </c>
      <c r="B204" s="74" t="s">
        <v>53</v>
      </c>
      <c r="C204" s="93">
        <f>SUMIFS('Rozpočet projektu'!$G$10:$G$5057,'Rozpočet projektu'!$I$10:$I$5057,$A204&amp;"*",'Rozpočet projektu'!$C$10:$C$5057,$B204)</f>
        <v>0</v>
      </c>
      <c r="D204" s="93" t="str">
        <f t="shared" si="21"/>
        <v/>
      </c>
      <c r="E204" s="93" t="str">
        <f t="shared" si="22"/>
        <v/>
      </c>
      <c r="F204" s="88"/>
      <c r="G204" s="88"/>
      <c r="H204" s="88"/>
      <c r="I204" s="88"/>
    </row>
    <row r="205" spans="1:9" x14ac:dyDescent="0.2">
      <c r="A205" s="85" t="s">
        <v>100</v>
      </c>
      <c r="B205" s="85" t="s">
        <v>43</v>
      </c>
      <c r="C205" s="93">
        <f>SUMIFS('Rozpočet projektu'!$G$10:$G$5057,'Rozpočet projektu'!$I$10:$I$5057,$A205&amp;"*",'Rozpočet projektu'!$C$10:$C$5057,$B205)</f>
        <v>0</v>
      </c>
      <c r="D205" s="93" t="str">
        <f t="shared" si="21"/>
        <v/>
      </c>
      <c r="E205" s="93" t="str">
        <f t="shared" si="22"/>
        <v/>
      </c>
      <c r="F205" s="88"/>
      <c r="G205" s="88"/>
      <c r="H205" s="88"/>
      <c r="I205" s="88"/>
    </row>
    <row r="206" spans="1:9" ht="38.25" x14ac:dyDescent="0.2">
      <c r="A206" s="85" t="s">
        <v>101</v>
      </c>
      <c r="B206" s="74" t="s">
        <v>47</v>
      </c>
      <c r="C206" s="93">
        <f>SUMIFS('Rozpočet projektu'!$G$10:$G$5057,'Rozpočet projektu'!$I$10:$I$5057,$A206&amp;"*",'Rozpočet projektu'!$C$10:$C$5057,$B206)</f>
        <v>0</v>
      </c>
      <c r="D206" s="93" t="str">
        <f t="shared" ref="D206:D221" si="23">IFERROR(IF(IF(ROUND($D$2*C206,2)&gt;($D$2*C206),ROUND($D$2*C206,2)-ROUNDUP(ROUND($D$2*C206,2)-($D$2*C206),2),ROUND($D$2*C206,2))&gt;0,IF(ROUND($D$2*C206,2)&gt;($D$2*C206),ROUND($D$2*C206,2)-ROUNDUP(ROUND($D$2*C206,2)-($D$2*C206),2),ROUND($D$2*C206,2)),""),"")</f>
        <v/>
      </c>
      <c r="E206" s="93" t="str">
        <f t="shared" ref="E206:E221" si="24">IFERROR(C206-D206,"")</f>
        <v/>
      </c>
      <c r="F206" s="88"/>
      <c r="G206" s="88"/>
      <c r="H206" s="88"/>
      <c r="I206" s="88"/>
    </row>
    <row r="207" spans="1:9" ht="38.25" x14ac:dyDescent="0.2">
      <c r="A207" s="85" t="s">
        <v>101</v>
      </c>
      <c r="B207" s="74" t="s">
        <v>48</v>
      </c>
      <c r="C207" s="93">
        <f>SUMIFS('Rozpočet projektu'!$G$10:$G$5057,'Rozpočet projektu'!$I$10:$I$5057,$A207&amp;"*",'Rozpočet projektu'!$C$10:$C$5057,$B207)</f>
        <v>0</v>
      </c>
      <c r="D207" s="93" t="str">
        <f t="shared" si="23"/>
        <v/>
      </c>
      <c r="E207" s="93" t="str">
        <f t="shared" si="24"/>
        <v/>
      </c>
      <c r="F207" s="88"/>
      <c r="G207" s="88"/>
      <c r="H207" s="88"/>
      <c r="I207" s="88"/>
    </row>
    <row r="208" spans="1:9" ht="25.5" x14ac:dyDescent="0.2">
      <c r="A208" s="85" t="s">
        <v>101</v>
      </c>
      <c r="B208" s="74" t="s">
        <v>49</v>
      </c>
      <c r="C208" s="93">
        <f>SUMIFS('Rozpočet projektu'!$G$10:$G$5057,'Rozpočet projektu'!$I$10:$I$5057,$A208&amp;"*",'Rozpočet projektu'!$C$10:$C$5057,$B208)</f>
        <v>0</v>
      </c>
      <c r="D208" s="93" t="str">
        <f t="shared" si="23"/>
        <v/>
      </c>
      <c r="E208" s="93" t="str">
        <f t="shared" si="24"/>
        <v/>
      </c>
      <c r="F208" s="88"/>
      <c r="G208" s="88"/>
      <c r="H208" s="88"/>
      <c r="I208" s="88"/>
    </row>
    <row r="209" spans="1:9" ht="25.5" x14ac:dyDescent="0.2">
      <c r="A209" s="85" t="s">
        <v>101</v>
      </c>
      <c r="B209" s="74" t="s">
        <v>50</v>
      </c>
      <c r="C209" s="93">
        <f>SUMIFS('Rozpočet projektu'!$G$10:$G$5057,'Rozpočet projektu'!$I$10:$I$5057,$A209&amp;"*",'Rozpočet projektu'!$C$10:$C$5057,$B209)</f>
        <v>0</v>
      </c>
      <c r="D209" s="93" t="str">
        <f t="shared" si="23"/>
        <v/>
      </c>
      <c r="E209" s="93" t="str">
        <f t="shared" si="24"/>
        <v/>
      </c>
      <c r="F209" s="88"/>
      <c r="G209" s="88"/>
      <c r="H209" s="88"/>
      <c r="I209" s="88"/>
    </row>
    <row r="210" spans="1:9" ht="25.5" x14ac:dyDescent="0.2">
      <c r="A210" s="85" t="s">
        <v>101</v>
      </c>
      <c r="B210" s="74" t="s">
        <v>51</v>
      </c>
      <c r="C210" s="93">
        <f>SUMIFS('Rozpočet projektu'!$G$10:$G$5057,'Rozpočet projektu'!$I$10:$I$5057,$A210&amp;"*",'Rozpočet projektu'!$C$10:$C$5057,$B210)</f>
        <v>0</v>
      </c>
      <c r="D210" s="93" t="str">
        <f t="shared" si="23"/>
        <v/>
      </c>
      <c r="E210" s="93" t="str">
        <f t="shared" si="24"/>
        <v/>
      </c>
      <c r="F210" s="88"/>
      <c r="G210" s="88"/>
      <c r="H210" s="88"/>
      <c r="I210" s="88"/>
    </row>
    <row r="211" spans="1:9" x14ac:dyDescent="0.2">
      <c r="A211" s="85" t="s">
        <v>101</v>
      </c>
      <c r="B211" s="74" t="s">
        <v>52</v>
      </c>
      <c r="C211" s="93">
        <f>SUMIFS('Rozpočet projektu'!$G$10:$G$5057,'Rozpočet projektu'!$I$10:$I$5057,$A211&amp;"*",'Rozpočet projektu'!$C$10:$C$5057,$B211)</f>
        <v>0</v>
      </c>
      <c r="D211" s="93" t="str">
        <f t="shared" si="23"/>
        <v/>
      </c>
      <c r="E211" s="93" t="str">
        <f t="shared" si="24"/>
        <v/>
      </c>
      <c r="F211" s="88"/>
      <c r="G211" s="88"/>
      <c r="H211" s="88"/>
      <c r="I211" s="88"/>
    </row>
    <row r="212" spans="1:9" x14ac:dyDescent="0.2">
      <c r="A212" s="85" t="s">
        <v>101</v>
      </c>
      <c r="B212" s="74" t="s">
        <v>53</v>
      </c>
      <c r="C212" s="93">
        <f>SUMIFS('Rozpočet projektu'!$G$10:$G$5057,'Rozpočet projektu'!$I$10:$I$5057,$A212&amp;"*",'Rozpočet projektu'!$C$10:$C$5057,$B212)</f>
        <v>0</v>
      </c>
      <c r="D212" s="93" t="str">
        <f t="shared" si="23"/>
        <v/>
      </c>
      <c r="E212" s="93" t="str">
        <f t="shared" si="24"/>
        <v/>
      </c>
      <c r="F212" s="88"/>
      <c r="G212" s="88"/>
      <c r="H212" s="88"/>
      <c r="I212" s="88"/>
    </row>
    <row r="213" spans="1:9" x14ac:dyDescent="0.2">
      <c r="A213" s="85" t="s">
        <v>101</v>
      </c>
      <c r="B213" s="85" t="s">
        <v>43</v>
      </c>
      <c r="C213" s="93">
        <f>SUMIFS('Rozpočet projektu'!$G$10:$G$5057,'Rozpočet projektu'!$I$10:$I$5057,$A213&amp;"*",'Rozpočet projektu'!$C$10:$C$5057,$B213)</f>
        <v>0</v>
      </c>
      <c r="D213" s="93" t="str">
        <f t="shared" si="23"/>
        <v/>
      </c>
      <c r="E213" s="93" t="str">
        <f t="shared" si="24"/>
        <v/>
      </c>
      <c r="F213" s="88"/>
      <c r="G213" s="88"/>
      <c r="H213" s="88"/>
      <c r="I213" s="88"/>
    </row>
    <row r="214" spans="1:9" ht="38.25" x14ac:dyDescent="0.2">
      <c r="A214" s="85" t="s">
        <v>102</v>
      </c>
      <c r="B214" s="74" t="s">
        <v>47</v>
      </c>
      <c r="C214" s="93">
        <f>SUMIFS('Rozpočet projektu'!$G$10:$G$5057,'Rozpočet projektu'!$I$10:$I$5057,$A214&amp;"*",'Rozpočet projektu'!$C$10:$C$5057,$B214)</f>
        <v>0</v>
      </c>
      <c r="D214" s="93" t="str">
        <f t="shared" si="23"/>
        <v/>
      </c>
      <c r="E214" s="93" t="str">
        <f t="shared" si="24"/>
        <v/>
      </c>
      <c r="F214" s="88"/>
      <c r="G214" s="88"/>
      <c r="H214" s="88"/>
      <c r="I214" s="88"/>
    </row>
    <row r="215" spans="1:9" ht="38.25" x14ac:dyDescent="0.2">
      <c r="A215" s="85" t="s">
        <v>102</v>
      </c>
      <c r="B215" s="74" t="s">
        <v>48</v>
      </c>
      <c r="C215" s="93">
        <f>SUMIFS('Rozpočet projektu'!$G$10:$G$5057,'Rozpočet projektu'!$I$10:$I$5057,$A215&amp;"*",'Rozpočet projektu'!$C$10:$C$5057,$B215)</f>
        <v>0</v>
      </c>
      <c r="D215" s="93" t="str">
        <f t="shared" si="23"/>
        <v/>
      </c>
      <c r="E215" s="93" t="str">
        <f t="shared" si="24"/>
        <v/>
      </c>
      <c r="F215" s="88"/>
      <c r="G215" s="88"/>
      <c r="H215" s="88"/>
      <c r="I215" s="88"/>
    </row>
    <row r="216" spans="1:9" ht="25.5" x14ac:dyDescent="0.2">
      <c r="A216" s="85" t="s">
        <v>102</v>
      </c>
      <c r="B216" s="74" t="s">
        <v>49</v>
      </c>
      <c r="C216" s="93">
        <f>SUMIFS('Rozpočet projektu'!$G$10:$G$5057,'Rozpočet projektu'!$I$10:$I$5057,$A216&amp;"*",'Rozpočet projektu'!$C$10:$C$5057,$B216)</f>
        <v>0</v>
      </c>
      <c r="D216" s="93" t="str">
        <f t="shared" si="23"/>
        <v/>
      </c>
      <c r="E216" s="93" t="str">
        <f t="shared" si="24"/>
        <v/>
      </c>
      <c r="F216" s="88"/>
      <c r="G216" s="88"/>
      <c r="H216" s="88"/>
      <c r="I216" s="88"/>
    </row>
    <row r="217" spans="1:9" ht="25.5" x14ac:dyDescent="0.2">
      <c r="A217" s="85" t="s">
        <v>102</v>
      </c>
      <c r="B217" s="74" t="s">
        <v>50</v>
      </c>
      <c r="C217" s="93">
        <f>SUMIFS('Rozpočet projektu'!$G$10:$G$5057,'Rozpočet projektu'!$I$10:$I$5057,$A217&amp;"*",'Rozpočet projektu'!$C$10:$C$5057,$B217)</f>
        <v>0</v>
      </c>
      <c r="D217" s="93" t="str">
        <f t="shared" si="23"/>
        <v/>
      </c>
      <c r="E217" s="93" t="str">
        <f t="shared" si="24"/>
        <v/>
      </c>
      <c r="F217" s="88"/>
      <c r="G217" s="88"/>
      <c r="H217" s="88"/>
      <c r="I217" s="88"/>
    </row>
    <row r="218" spans="1:9" ht="25.5" x14ac:dyDescent="0.2">
      <c r="A218" s="85" t="s">
        <v>102</v>
      </c>
      <c r="B218" s="74" t="s">
        <v>51</v>
      </c>
      <c r="C218" s="93">
        <f>SUMIFS('Rozpočet projektu'!$G$10:$G$5057,'Rozpočet projektu'!$I$10:$I$5057,$A218&amp;"*",'Rozpočet projektu'!$C$10:$C$5057,$B218)</f>
        <v>0</v>
      </c>
      <c r="D218" s="93" t="str">
        <f t="shared" si="23"/>
        <v/>
      </c>
      <c r="E218" s="93" t="str">
        <f t="shared" si="24"/>
        <v/>
      </c>
      <c r="F218" s="88"/>
      <c r="G218" s="88"/>
      <c r="H218" s="88"/>
      <c r="I218" s="88"/>
    </row>
    <row r="219" spans="1:9" x14ac:dyDescent="0.2">
      <c r="A219" s="85" t="s">
        <v>102</v>
      </c>
      <c r="B219" s="74" t="s">
        <v>52</v>
      </c>
      <c r="C219" s="93">
        <f>SUMIFS('Rozpočet projektu'!$G$10:$G$5057,'Rozpočet projektu'!$I$10:$I$5057,$A219&amp;"*",'Rozpočet projektu'!$C$10:$C$5057,$B219)</f>
        <v>0</v>
      </c>
      <c r="D219" s="93" t="str">
        <f t="shared" si="23"/>
        <v/>
      </c>
      <c r="E219" s="93" t="str">
        <f t="shared" si="24"/>
        <v/>
      </c>
      <c r="F219" s="88"/>
      <c r="G219" s="88"/>
      <c r="H219" s="88"/>
      <c r="I219" s="88"/>
    </row>
    <row r="220" spans="1:9" x14ac:dyDescent="0.2">
      <c r="A220" s="85" t="s">
        <v>102</v>
      </c>
      <c r="B220" s="74" t="s">
        <v>53</v>
      </c>
      <c r="C220" s="93">
        <f>SUMIFS('Rozpočet projektu'!$G$10:$G$5057,'Rozpočet projektu'!$I$10:$I$5057,$A220&amp;"*",'Rozpočet projektu'!$C$10:$C$5057,$B220)</f>
        <v>0</v>
      </c>
      <c r="D220" s="93" t="str">
        <f t="shared" si="23"/>
        <v/>
      </c>
      <c r="E220" s="93" t="str">
        <f t="shared" si="24"/>
        <v/>
      </c>
      <c r="F220" s="88"/>
      <c r="G220" s="88"/>
      <c r="H220" s="88"/>
      <c r="I220" s="88"/>
    </row>
    <row r="221" spans="1:9" x14ac:dyDescent="0.2">
      <c r="A221" s="85" t="s">
        <v>102</v>
      </c>
      <c r="B221" s="85" t="s">
        <v>43</v>
      </c>
      <c r="C221" s="93">
        <f>SUMIFS('Rozpočet projektu'!$G$10:$G$5057,'Rozpočet projektu'!$I$10:$I$5057,$A221&amp;"*",'Rozpočet projektu'!$C$10:$C$5057,$B221)</f>
        <v>0</v>
      </c>
      <c r="D221" s="93" t="str">
        <f t="shared" si="23"/>
        <v/>
      </c>
      <c r="E221" s="93" t="str">
        <f t="shared" si="24"/>
        <v/>
      </c>
      <c r="F221" s="88"/>
      <c r="G221" s="88"/>
      <c r="H221" s="88"/>
      <c r="I221" s="88"/>
    </row>
    <row r="222" spans="1:9" ht="38.25" x14ac:dyDescent="0.2">
      <c r="A222" s="85" t="s">
        <v>103</v>
      </c>
      <c r="B222" s="74" t="s">
        <v>47</v>
      </c>
      <c r="C222" s="93">
        <f>SUMIFS('Rozpočet projektu'!$G$10:$G$5057,'Rozpočet projektu'!$I$10:$I$5057,$A222&amp;"*",'Rozpočet projektu'!$C$10:$C$5057,$B222)</f>
        <v>0</v>
      </c>
      <c r="D222" s="93" t="str">
        <f t="shared" ref="D222:D240" si="25">IFERROR(IF(IF(ROUND($D$2*C222,2)&gt;($D$2*C222),ROUND($D$2*C222,2)-ROUNDUP(ROUND($D$2*C222,2)-($D$2*C222),2),ROUND($D$2*C222,2))&gt;0,IF(ROUND($D$2*C222,2)&gt;($D$2*C222),ROUND($D$2*C222,2)-ROUNDUP(ROUND($D$2*C222,2)-($D$2*C222),2),ROUND($D$2*C222,2)),""),"")</f>
        <v/>
      </c>
      <c r="E222" s="93" t="str">
        <f t="shared" ref="E222:E241" si="26">IFERROR(C222-D222,"")</f>
        <v/>
      </c>
      <c r="F222" s="88"/>
      <c r="G222" s="88"/>
      <c r="H222" s="88"/>
      <c r="I222" s="88"/>
    </row>
    <row r="223" spans="1:9" ht="38.25" x14ac:dyDescent="0.2">
      <c r="A223" s="85" t="s">
        <v>103</v>
      </c>
      <c r="B223" s="74" t="s">
        <v>48</v>
      </c>
      <c r="C223" s="93">
        <f>SUMIFS('Rozpočet projektu'!$G$10:$G$5057,'Rozpočet projektu'!$I$10:$I$5057,$A223&amp;"*",'Rozpočet projektu'!$C$10:$C$5057,$B223)</f>
        <v>0</v>
      </c>
      <c r="D223" s="93" t="str">
        <f t="shared" si="25"/>
        <v/>
      </c>
      <c r="E223" s="93" t="str">
        <f t="shared" si="26"/>
        <v/>
      </c>
      <c r="F223" s="88"/>
      <c r="G223" s="88"/>
      <c r="H223" s="88"/>
      <c r="I223" s="88"/>
    </row>
    <row r="224" spans="1:9" ht="25.5" x14ac:dyDescent="0.2">
      <c r="A224" s="85" t="s">
        <v>103</v>
      </c>
      <c r="B224" s="74" t="s">
        <v>49</v>
      </c>
      <c r="C224" s="93">
        <f>SUMIFS('Rozpočet projektu'!$G$10:$G$5057,'Rozpočet projektu'!$I$10:$I$5057,$A224&amp;"*",'Rozpočet projektu'!$C$10:$C$5057,$B224)</f>
        <v>0</v>
      </c>
      <c r="D224" s="93" t="str">
        <f t="shared" si="25"/>
        <v/>
      </c>
      <c r="E224" s="93" t="str">
        <f t="shared" si="26"/>
        <v/>
      </c>
      <c r="F224" s="88"/>
      <c r="G224" s="88"/>
      <c r="H224" s="88"/>
      <c r="I224" s="88"/>
    </row>
    <row r="225" spans="1:9" ht="25.5" x14ac:dyDescent="0.2">
      <c r="A225" s="85" t="s">
        <v>103</v>
      </c>
      <c r="B225" s="74" t="s">
        <v>50</v>
      </c>
      <c r="C225" s="93">
        <f>SUMIFS('Rozpočet projektu'!$G$10:$G$5057,'Rozpočet projektu'!$I$10:$I$5057,$A225&amp;"*",'Rozpočet projektu'!$C$10:$C$5057,$B225)</f>
        <v>0</v>
      </c>
      <c r="D225" s="93" t="str">
        <f t="shared" si="25"/>
        <v/>
      </c>
      <c r="E225" s="93" t="str">
        <f t="shared" si="26"/>
        <v/>
      </c>
      <c r="F225" s="88"/>
      <c r="G225" s="88"/>
      <c r="H225" s="88"/>
      <c r="I225" s="88"/>
    </row>
    <row r="226" spans="1:9" ht="25.5" x14ac:dyDescent="0.2">
      <c r="A226" s="85" t="s">
        <v>103</v>
      </c>
      <c r="B226" s="74" t="s">
        <v>51</v>
      </c>
      <c r="C226" s="93">
        <f>SUMIFS('Rozpočet projektu'!$G$10:$G$5057,'Rozpočet projektu'!$I$10:$I$5057,$A226&amp;"*",'Rozpočet projektu'!$C$10:$C$5057,$B226)</f>
        <v>0</v>
      </c>
      <c r="D226" s="93" t="str">
        <f t="shared" si="25"/>
        <v/>
      </c>
      <c r="E226" s="93" t="str">
        <f t="shared" si="26"/>
        <v/>
      </c>
      <c r="F226" s="88"/>
      <c r="G226" s="88"/>
      <c r="H226" s="88"/>
      <c r="I226" s="88"/>
    </row>
    <row r="227" spans="1:9" x14ac:dyDescent="0.2">
      <c r="A227" s="85" t="s">
        <v>103</v>
      </c>
      <c r="B227" s="74" t="s">
        <v>52</v>
      </c>
      <c r="C227" s="93">
        <f>SUMIFS('Rozpočet projektu'!$G$10:$G$5057,'Rozpočet projektu'!$I$10:$I$5057,$A227&amp;"*",'Rozpočet projektu'!$C$10:$C$5057,$B227)</f>
        <v>0</v>
      </c>
      <c r="D227" s="93" t="str">
        <f t="shared" si="25"/>
        <v/>
      </c>
      <c r="E227" s="93" t="str">
        <f t="shared" si="26"/>
        <v/>
      </c>
      <c r="F227" s="88"/>
      <c r="G227" s="88"/>
      <c r="H227" s="88"/>
      <c r="I227" s="88"/>
    </row>
    <row r="228" spans="1:9" x14ac:dyDescent="0.2">
      <c r="A228" s="85" t="s">
        <v>103</v>
      </c>
      <c r="B228" s="74" t="s">
        <v>53</v>
      </c>
      <c r="C228" s="93">
        <f>SUMIFS('Rozpočet projektu'!$G$10:$G$5057,'Rozpočet projektu'!$I$10:$I$5057,$A228&amp;"*",'Rozpočet projektu'!$C$10:$C$5057,$B228)</f>
        <v>0</v>
      </c>
      <c r="D228" s="93" t="str">
        <f t="shared" si="25"/>
        <v/>
      </c>
      <c r="E228" s="93" t="str">
        <f t="shared" si="26"/>
        <v/>
      </c>
      <c r="F228" s="88"/>
      <c r="G228" s="88"/>
      <c r="H228" s="88"/>
      <c r="I228" s="88"/>
    </row>
    <row r="229" spans="1:9" x14ac:dyDescent="0.2">
      <c r="A229" s="85" t="s">
        <v>103</v>
      </c>
      <c r="B229" s="85" t="s">
        <v>43</v>
      </c>
      <c r="C229" s="93">
        <f>SUMIFS('Rozpočet projektu'!$G$10:$G$5057,'Rozpočet projektu'!$I$10:$I$5057,$A229&amp;"*",'Rozpočet projektu'!$C$10:$C$5057,$B229)</f>
        <v>0</v>
      </c>
      <c r="D229" s="93" t="str">
        <f t="shared" si="25"/>
        <v/>
      </c>
      <c r="E229" s="93" t="str">
        <f t="shared" si="26"/>
        <v/>
      </c>
      <c r="F229" s="88"/>
      <c r="G229" s="88"/>
      <c r="H229" s="88"/>
      <c r="I229" s="88"/>
    </row>
    <row r="230" spans="1:9" ht="38.25" x14ac:dyDescent="0.2">
      <c r="A230" s="85" t="s">
        <v>104</v>
      </c>
      <c r="B230" s="74" t="s">
        <v>47</v>
      </c>
      <c r="C230" s="93">
        <f>SUMIFS('Rozpočet projektu'!$G$10:$G$5057,'Rozpočet projektu'!$I$10:$I$5057,$A230&amp;"*",'Rozpočet projektu'!$C$10:$C$5057,$B230)</f>
        <v>0</v>
      </c>
      <c r="D230" s="93" t="str">
        <f t="shared" si="25"/>
        <v/>
      </c>
      <c r="E230" s="93" t="str">
        <f t="shared" si="26"/>
        <v/>
      </c>
      <c r="F230" s="88"/>
      <c r="G230" s="88"/>
      <c r="H230" s="88"/>
      <c r="I230" s="88"/>
    </row>
    <row r="231" spans="1:9" ht="38.25" x14ac:dyDescent="0.2">
      <c r="A231" s="85" t="s">
        <v>104</v>
      </c>
      <c r="B231" s="74" t="s">
        <v>48</v>
      </c>
      <c r="C231" s="93">
        <f>SUMIFS('Rozpočet projektu'!$G$10:$G$5057,'Rozpočet projektu'!$I$10:$I$5057,$A231&amp;"*",'Rozpočet projektu'!$C$10:$C$5057,$B231)</f>
        <v>0</v>
      </c>
      <c r="D231" s="93" t="str">
        <f t="shared" si="25"/>
        <v/>
      </c>
      <c r="E231" s="93" t="str">
        <f t="shared" si="26"/>
        <v/>
      </c>
      <c r="F231" s="88"/>
      <c r="G231" s="88"/>
      <c r="H231" s="88"/>
      <c r="I231" s="88"/>
    </row>
    <row r="232" spans="1:9" ht="25.5" x14ac:dyDescent="0.2">
      <c r="A232" s="85" t="s">
        <v>104</v>
      </c>
      <c r="B232" s="74" t="s">
        <v>49</v>
      </c>
      <c r="C232" s="93">
        <f>SUMIFS('Rozpočet projektu'!$G$10:$G$5057,'Rozpočet projektu'!$I$10:$I$5057,$A232&amp;"*",'Rozpočet projektu'!$C$10:$C$5057,$B232)</f>
        <v>0</v>
      </c>
      <c r="D232" s="93" t="str">
        <f t="shared" si="25"/>
        <v/>
      </c>
      <c r="E232" s="93" t="str">
        <f t="shared" si="26"/>
        <v/>
      </c>
      <c r="F232" s="88"/>
      <c r="G232" s="88"/>
      <c r="H232" s="88"/>
      <c r="I232" s="88"/>
    </row>
    <row r="233" spans="1:9" ht="25.5" x14ac:dyDescent="0.2">
      <c r="A233" s="85" t="s">
        <v>104</v>
      </c>
      <c r="B233" s="74" t="s">
        <v>50</v>
      </c>
      <c r="C233" s="93">
        <f>SUMIFS('Rozpočet projektu'!$G$10:$G$5057,'Rozpočet projektu'!$I$10:$I$5057,$A233&amp;"*",'Rozpočet projektu'!$C$10:$C$5057,$B233)</f>
        <v>0</v>
      </c>
      <c r="D233" s="93" t="str">
        <f t="shared" si="25"/>
        <v/>
      </c>
      <c r="E233" s="93" t="str">
        <f t="shared" si="26"/>
        <v/>
      </c>
      <c r="F233" s="88"/>
      <c r="G233" s="88"/>
      <c r="H233" s="88"/>
      <c r="I233" s="88"/>
    </row>
    <row r="234" spans="1:9" ht="25.5" x14ac:dyDescent="0.2">
      <c r="A234" s="85" t="s">
        <v>104</v>
      </c>
      <c r="B234" s="74" t="s">
        <v>51</v>
      </c>
      <c r="C234" s="93">
        <f>SUMIFS('Rozpočet projektu'!$G$10:$G$5057,'Rozpočet projektu'!$I$10:$I$5057,$A234&amp;"*",'Rozpočet projektu'!$C$10:$C$5057,$B234)</f>
        <v>0</v>
      </c>
      <c r="D234" s="93" t="str">
        <f t="shared" si="25"/>
        <v/>
      </c>
      <c r="E234" s="93" t="str">
        <f t="shared" si="26"/>
        <v/>
      </c>
      <c r="F234" s="88"/>
      <c r="G234" s="88"/>
      <c r="H234" s="88"/>
      <c r="I234" s="88"/>
    </row>
    <row r="235" spans="1:9" x14ac:dyDescent="0.2">
      <c r="A235" s="85" t="s">
        <v>104</v>
      </c>
      <c r="B235" s="74" t="s">
        <v>52</v>
      </c>
      <c r="C235" s="93">
        <f>SUMIFS('Rozpočet projektu'!$G$10:$G$5057,'Rozpočet projektu'!$I$10:$I$5057,$A235&amp;"*",'Rozpočet projektu'!$C$10:$C$5057,$B235)</f>
        <v>0</v>
      </c>
      <c r="D235" s="93" t="str">
        <f t="shared" si="25"/>
        <v/>
      </c>
      <c r="E235" s="93" t="str">
        <f t="shared" si="26"/>
        <v/>
      </c>
      <c r="F235" s="88"/>
      <c r="G235" s="88"/>
      <c r="H235" s="88"/>
      <c r="I235" s="88"/>
    </row>
    <row r="236" spans="1:9" x14ac:dyDescent="0.2">
      <c r="A236" s="85" t="s">
        <v>104</v>
      </c>
      <c r="B236" s="74" t="s">
        <v>53</v>
      </c>
      <c r="C236" s="93">
        <f>SUMIFS('Rozpočet projektu'!$G$10:$G$5057,'Rozpočet projektu'!$I$10:$I$5057,$A236&amp;"*",'Rozpočet projektu'!$C$10:$C$5057,$B236)</f>
        <v>0</v>
      </c>
      <c r="D236" s="93" t="str">
        <f t="shared" si="25"/>
        <v/>
      </c>
      <c r="E236" s="93" t="str">
        <f t="shared" si="26"/>
        <v/>
      </c>
      <c r="F236" s="88"/>
      <c r="G236" s="88"/>
      <c r="H236" s="88"/>
      <c r="I236" s="88"/>
    </row>
    <row r="237" spans="1:9" x14ac:dyDescent="0.2">
      <c r="A237" s="85" t="s">
        <v>104</v>
      </c>
      <c r="B237" s="85" t="s">
        <v>43</v>
      </c>
      <c r="C237" s="93">
        <f>SUMIFS('Rozpočet projektu'!$G$10:$G$5057,'Rozpočet projektu'!$I$10:$I$5057,$A237&amp;"*",'Rozpočet projektu'!$C$10:$C$5057,$B237)</f>
        <v>0</v>
      </c>
      <c r="D237" s="93" t="str">
        <f t="shared" si="25"/>
        <v/>
      </c>
      <c r="E237" s="93" t="str">
        <f t="shared" si="26"/>
        <v/>
      </c>
      <c r="F237" s="88"/>
      <c r="G237" s="88"/>
      <c r="H237" s="88"/>
      <c r="I237" s="88"/>
    </row>
    <row r="238" spans="1:9" ht="38.25" x14ac:dyDescent="0.2">
      <c r="A238" s="85" t="s">
        <v>105</v>
      </c>
      <c r="B238" s="74" t="s">
        <v>47</v>
      </c>
      <c r="C238" s="93">
        <f>SUMIFS('Rozpočet projektu'!$G$10:$G$5057,'Rozpočet projektu'!$I$10:$I$5057,$A238&amp;"*",'Rozpočet projektu'!$C$10:$C$5057,$B238)</f>
        <v>0</v>
      </c>
      <c r="D238" s="93" t="str">
        <f t="shared" si="25"/>
        <v/>
      </c>
      <c r="E238" s="93" t="str">
        <f t="shared" si="26"/>
        <v/>
      </c>
      <c r="F238" s="88"/>
      <c r="G238" s="88"/>
      <c r="H238" s="88"/>
      <c r="I238" s="88"/>
    </row>
    <row r="239" spans="1:9" ht="38.25" x14ac:dyDescent="0.2">
      <c r="A239" s="85" t="s">
        <v>105</v>
      </c>
      <c r="B239" s="74" t="s">
        <v>48</v>
      </c>
      <c r="C239" s="93">
        <f>SUMIFS('Rozpočet projektu'!$G$10:$G$5057,'Rozpočet projektu'!$I$10:$I$5057,$A239&amp;"*",'Rozpočet projektu'!$C$10:$C$5057,$B239)</f>
        <v>0</v>
      </c>
      <c r="D239" s="93" t="str">
        <f t="shared" si="25"/>
        <v/>
      </c>
      <c r="E239" s="93" t="str">
        <f t="shared" si="26"/>
        <v/>
      </c>
      <c r="F239" s="88"/>
      <c r="G239" s="88"/>
      <c r="H239" s="88"/>
      <c r="I239" s="88"/>
    </row>
    <row r="240" spans="1:9" ht="25.5" x14ac:dyDescent="0.2">
      <c r="A240" s="85" t="s">
        <v>105</v>
      </c>
      <c r="B240" s="74" t="s">
        <v>49</v>
      </c>
      <c r="C240" s="93">
        <f>SUMIFS('Rozpočet projektu'!$G$10:$G$5057,'Rozpočet projektu'!$I$10:$I$5057,$A240&amp;"*",'Rozpočet projektu'!$C$10:$C$5057,$B240)</f>
        <v>0</v>
      </c>
      <c r="D240" s="93" t="str">
        <f t="shared" si="25"/>
        <v/>
      </c>
      <c r="E240" s="93" t="str">
        <f t="shared" si="26"/>
        <v/>
      </c>
      <c r="F240" s="88"/>
      <c r="G240" s="88"/>
      <c r="H240" s="88"/>
      <c r="I240" s="88"/>
    </row>
    <row r="241" spans="1:9" ht="25.5" x14ac:dyDescent="0.2">
      <c r="A241" s="85" t="s">
        <v>105</v>
      </c>
      <c r="B241" s="74" t="s">
        <v>50</v>
      </c>
      <c r="C241" s="93">
        <f>SUMIFS('Rozpočet projektu'!$G$10:$G$5057,'Rozpočet projektu'!$I$10:$I$5057,$A241&amp;"*",'Rozpočet projektu'!$C$10:$C$5057,$B241)</f>
        <v>0</v>
      </c>
      <c r="D241" s="93" t="str">
        <f t="shared" ref="D241:D261" si="27">IFERROR(IF(IF(ROUND($D$2*C241,2)&gt;($D$2*C241),ROUND($D$2*C241,2)-ROUNDUP(ROUND($D$2*C241,2)-($D$2*C241),2),ROUND($D$2*C241,2))&gt;0,IF(ROUND($D$2*C241,2)&gt;($D$2*C241),ROUND($D$2*C241,2)-ROUNDUP(ROUND($D$2*C241,2)-($D$2*C241),2),ROUND($D$2*C241,2)),""),"")</f>
        <v/>
      </c>
      <c r="E241" s="93" t="str">
        <f t="shared" si="26"/>
        <v/>
      </c>
      <c r="F241" s="88"/>
      <c r="G241" s="88"/>
      <c r="H241" s="88"/>
      <c r="I241" s="88"/>
    </row>
    <row r="242" spans="1:9" ht="25.5" x14ac:dyDescent="0.2">
      <c r="A242" s="85" t="s">
        <v>105</v>
      </c>
      <c r="B242" s="74" t="s">
        <v>51</v>
      </c>
      <c r="C242" s="93">
        <f>SUMIFS('Rozpočet projektu'!$G$10:$G$5057,'Rozpočet projektu'!$I$10:$I$5057,$A242&amp;"*",'Rozpočet projektu'!$C$10:$C$5057,$B242)</f>
        <v>0</v>
      </c>
      <c r="D242" s="93" t="str">
        <f t="shared" si="27"/>
        <v/>
      </c>
      <c r="E242" s="93" t="str">
        <f t="shared" ref="E242:E261" si="28">IFERROR(C242-D242,"")</f>
        <v/>
      </c>
      <c r="F242" s="88"/>
      <c r="G242" s="88"/>
      <c r="H242" s="88"/>
      <c r="I242" s="88"/>
    </row>
    <row r="243" spans="1:9" x14ac:dyDescent="0.2">
      <c r="A243" s="85" t="s">
        <v>105</v>
      </c>
      <c r="B243" s="74" t="s">
        <v>52</v>
      </c>
      <c r="C243" s="93">
        <f>SUMIFS('Rozpočet projektu'!$G$10:$G$5057,'Rozpočet projektu'!$I$10:$I$5057,$A243&amp;"*",'Rozpočet projektu'!$C$10:$C$5057,$B243)</f>
        <v>0</v>
      </c>
      <c r="D243" s="93" t="str">
        <f t="shared" si="27"/>
        <v/>
      </c>
      <c r="E243" s="93" t="str">
        <f t="shared" si="28"/>
        <v/>
      </c>
      <c r="F243" s="88"/>
      <c r="G243" s="88"/>
      <c r="H243" s="88"/>
      <c r="I243" s="88"/>
    </row>
    <row r="244" spans="1:9" x14ac:dyDescent="0.2">
      <c r="A244" s="85" t="s">
        <v>105</v>
      </c>
      <c r="B244" s="74" t="s">
        <v>53</v>
      </c>
      <c r="C244" s="93">
        <f>SUMIFS('Rozpočet projektu'!$G$10:$G$5057,'Rozpočet projektu'!$I$10:$I$5057,$A244&amp;"*",'Rozpočet projektu'!$C$10:$C$5057,$B244)</f>
        <v>0</v>
      </c>
      <c r="D244" s="93" t="str">
        <f t="shared" si="27"/>
        <v/>
      </c>
      <c r="E244" s="93" t="str">
        <f t="shared" si="28"/>
        <v/>
      </c>
      <c r="F244" s="88"/>
      <c r="G244" s="88"/>
      <c r="H244" s="88"/>
      <c r="I244" s="88"/>
    </row>
    <row r="245" spans="1:9" x14ac:dyDescent="0.2">
      <c r="A245" s="85" t="s">
        <v>105</v>
      </c>
      <c r="B245" s="85" t="s">
        <v>43</v>
      </c>
      <c r="C245" s="93">
        <f>SUMIFS('Rozpočet projektu'!$G$10:$G$5057,'Rozpočet projektu'!$I$10:$I$5057,$A245&amp;"*",'Rozpočet projektu'!$C$10:$C$5057,$B245)</f>
        <v>0</v>
      </c>
      <c r="D245" s="93" t="str">
        <f t="shared" si="27"/>
        <v/>
      </c>
      <c r="E245" s="93" t="str">
        <f t="shared" si="28"/>
        <v/>
      </c>
      <c r="F245" s="88"/>
      <c r="G245" s="88"/>
      <c r="H245" s="88"/>
      <c r="I245" s="88"/>
    </row>
    <row r="246" spans="1:9" ht="38.25" x14ac:dyDescent="0.2">
      <c r="A246" s="85" t="s">
        <v>106</v>
      </c>
      <c r="B246" s="74" t="s">
        <v>47</v>
      </c>
      <c r="C246" s="93">
        <f>SUMIFS('Rozpočet projektu'!$G$10:$G$5057,'Rozpočet projektu'!$I$10:$I$5057,$A246&amp;"*",'Rozpočet projektu'!$C$10:$C$5057,$B246)</f>
        <v>0</v>
      </c>
      <c r="D246" s="93" t="str">
        <f t="shared" si="27"/>
        <v/>
      </c>
      <c r="E246" s="93" t="str">
        <f t="shared" si="28"/>
        <v/>
      </c>
      <c r="F246" s="88"/>
      <c r="G246" s="88"/>
      <c r="H246" s="88"/>
      <c r="I246" s="88"/>
    </row>
    <row r="247" spans="1:9" ht="38.25" x14ac:dyDescent="0.2">
      <c r="A247" s="85" t="s">
        <v>106</v>
      </c>
      <c r="B247" s="74" t="s">
        <v>48</v>
      </c>
      <c r="C247" s="93">
        <f>SUMIFS('Rozpočet projektu'!$G$10:$G$5057,'Rozpočet projektu'!$I$10:$I$5057,$A247&amp;"*",'Rozpočet projektu'!$C$10:$C$5057,$B247)</f>
        <v>0</v>
      </c>
      <c r="D247" s="93" t="str">
        <f t="shared" si="27"/>
        <v/>
      </c>
      <c r="E247" s="93" t="str">
        <f t="shared" si="28"/>
        <v/>
      </c>
      <c r="F247" s="88"/>
      <c r="G247" s="88"/>
      <c r="H247" s="88"/>
      <c r="I247" s="88"/>
    </row>
    <row r="248" spans="1:9" ht="25.5" x14ac:dyDescent="0.2">
      <c r="A248" s="85" t="s">
        <v>106</v>
      </c>
      <c r="B248" s="74" t="s">
        <v>49</v>
      </c>
      <c r="C248" s="93">
        <f>SUMIFS('Rozpočet projektu'!$G$10:$G$5057,'Rozpočet projektu'!$I$10:$I$5057,$A248&amp;"*",'Rozpočet projektu'!$C$10:$C$5057,$B248)</f>
        <v>0</v>
      </c>
      <c r="D248" s="93" t="str">
        <f t="shared" si="27"/>
        <v/>
      </c>
      <c r="E248" s="93" t="str">
        <f t="shared" si="28"/>
        <v/>
      </c>
      <c r="F248" s="88"/>
      <c r="G248" s="88"/>
      <c r="H248" s="88"/>
      <c r="I248" s="88"/>
    </row>
    <row r="249" spans="1:9" ht="25.5" x14ac:dyDescent="0.2">
      <c r="A249" s="85" t="s">
        <v>106</v>
      </c>
      <c r="B249" s="74" t="s">
        <v>50</v>
      </c>
      <c r="C249" s="93">
        <f>SUMIFS('Rozpočet projektu'!$G$10:$G$5057,'Rozpočet projektu'!$I$10:$I$5057,$A249&amp;"*",'Rozpočet projektu'!$C$10:$C$5057,$B249)</f>
        <v>0</v>
      </c>
      <c r="D249" s="93" t="str">
        <f t="shared" si="27"/>
        <v/>
      </c>
      <c r="E249" s="93" t="str">
        <f t="shared" si="28"/>
        <v/>
      </c>
      <c r="F249" s="88"/>
      <c r="G249" s="88"/>
      <c r="H249" s="88"/>
      <c r="I249" s="88"/>
    </row>
    <row r="250" spans="1:9" ht="25.5" x14ac:dyDescent="0.2">
      <c r="A250" s="85" t="s">
        <v>106</v>
      </c>
      <c r="B250" s="74" t="s">
        <v>51</v>
      </c>
      <c r="C250" s="93">
        <f>SUMIFS('Rozpočet projektu'!$G$10:$G$5057,'Rozpočet projektu'!$I$10:$I$5057,$A250&amp;"*",'Rozpočet projektu'!$C$10:$C$5057,$B250)</f>
        <v>0</v>
      </c>
      <c r="D250" s="93" t="str">
        <f t="shared" si="27"/>
        <v/>
      </c>
      <c r="E250" s="93" t="str">
        <f t="shared" si="28"/>
        <v/>
      </c>
      <c r="F250" s="88"/>
      <c r="G250" s="88"/>
      <c r="H250" s="88"/>
      <c r="I250" s="88"/>
    </row>
    <row r="251" spans="1:9" x14ac:dyDescent="0.2">
      <c r="A251" s="85" t="s">
        <v>106</v>
      </c>
      <c r="B251" s="74" t="s">
        <v>52</v>
      </c>
      <c r="C251" s="93">
        <f>SUMIFS('Rozpočet projektu'!$G$10:$G$5057,'Rozpočet projektu'!$I$10:$I$5057,$A251&amp;"*",'Rozpočet projektu'!$C$10:$C$5057,$B251)</f>
        <v>0</v>
      </c>
      <c r="D251" s="93" t="str">
        <f t="shared" si="27"/>
        <v/>
      </c>
      <c r="E251" s="93" t="str">
        <f t="shared" si="28"/>
        <v/>
      </c>
      <c r="F251" s="88"/>
      <c r="G251" s="88"/>
      <c r="H251" s="88"/>
      <c r="I251" s="88"/>
    </row>
    <row r="252" spans="1:9" x14ac:dyDescent="0.2">
      <c r="A252" s="85" t="s">
        <v>106</v>
      </c>
      <c r="B252" s="74" t="s">
        <v>53</v>
      </c>
      <c r="C252" s="93">
        <f>SUMIFS('Rozpočet projektu'!$G$10:$G$5057,'Rozpočet projektu'!$I$10:$I$5057,$A252&amp;"*",'Rozpočet projektu'!$C$10:$C$5057,$B252)</f>
        <v>0</v>
      </c>
      <c r="D252" s="93" t="str">
        <f t="shared" si="27"/>
        <v/>
      </c>
      <c r="E252" s="93" t="str">
        <f t="shared" si="28"/>
        <v/>
      </c>
      <c r="F252" s="88"/>
      <c r="G252" s="88"/>
      <c r="H252" s="88"/>
      <c r="I252" s="88"/>
    </row>
    <row r="253" spans="1:9" x14ac:dyDescent="0.2">
      <c r="A253" s="85" t="s">
        <v>106</v>
      </c>
      <c r="B253" s="85" t="s">
        <v>43</v>
      </c>
      <c r="C253" s="93">
        <f>SUMIFS('Rozpočet projektu'!$G$10:$G$5057,'Rozpočet projektu'!$I$10:$I$5057,$A253&amp;"*",'Rozpočet projektu'!$C$10:$C$5057,$B253)</f>
        <v>0</v>
      </c>
      <c r="D253" s="93" t="str">
        <f t="shared" si="27"/>
        <v/>
      </c>
      <c r="E253" s="93" t="str">
        <f t="shared" si="28"/>
        <v/>
      </c>
      <c r="F253" s="88"/>
      <c r="G253" s="88"/>
      <c r="H253" s="88"/>
      <c r="I253" s="88"/>
    </row>
    <row r="254" spans="1:9" ht="38.25" x14ac:dyDescent="0.2">
      <c r="A254" s="85" t="s">
        <v>107</v>
      </c>
      <c r="B254" s="74" t="s">
        <v>47</v>
      </c>
      <c r="C254" s="93">
        <f>SUMIFS('Rozpočet projektu'!$G$10:$G$5057,'Rozpočet projektu'!$I$10:$I$5057,$A254&amp;"*",'Rozpočet projektu'!$C$10:$C$5057,$B254)</f>
        <v>0</v>
      </c>
      <c r="D254" s="93" t="str">
        <f t="shared" si="27"/>
        <v/>
      </c>
      <c r="E254" s="93" t="str">
        <f t="shared" si="28"/>
        <v/>
      </c>
      <c r="F254" s="88"/>
      <c r="G254" s="88"/>
      <c r="H254" s="88"/>
      <c r="I254" s="88"/>
    </row>
    <row r="255" spans="1:9" ht="38.25" x14ac:dyDescent="0.2">
      <c r="A255" s="85" t="s">
        <v>107</v>
      </c>
      <c r="B255" s="74" t="s">
        <v>48</v>
      </c>
      <c r="C255" s="93">
        <f>SUMIFS('Rozpočet projektu'!$G$10:$G$5057,'Rozpočet projektu'!$I$10:$I$5057,$A255&amp;"*",'Rozpočet projektu'!$C$10:$C$5057,$B255)</f>
        <v>0</v>
      </c>
      <c r="D255" s="93" t="str">
        <f t="shared" si="27"/>
        <v/>
      </c>
      <c r="E255" s="93" t="str">
        <f t="shared" si="28"/>
        <v/>
      </c>
      <c r="F255" s="88"/>
      <c r="G255" s="88"/>
      <c r="H255" s="88"/>
      <c r="I255" s="88"/>
    </row>
    <row r="256" spans="1:9" ht="25.5" x14ac:dyDescent="0.2">
      <c r="A256" s="85" t="s">
        <v>107</v>
      </c>
      <c r="B256" s="74" t="s">
        <v>49</v>
      </c>
      <c r="C256" s="93">
        <f>SUMIFS('Rozpočet projektu'!$G$10:$G$5057,'Rozpočet projektu'!$I$10:$I$5057,$A256&amp;"*",'Rozpočet projektu'!$C$10:$C$5057,$B256)</f>
        <v>0</v>
      </c>
      <c r="D256" s="93" t="str">
        <f t="shared" si="27"/>
        <v/>
      </c>
      <c r="E256" s="93" t="str">
        <f t="shared" si="28"/>
        <v/>
      </c>
      <c r="F256" s="88"/>
      <c r="G256" s="88"/>
      <c r="H256" s="88"/>
      <c r="I256" s="88"/>
    </row>
    <row r="257" spans="1:9" ht="25.5" x14ac:dyDescent="0.2">
      <c r="A257" s="85" t="s">
        <v>107</v>
      </c>
      <c r="B257" s="74" t="s">
        <v>50</v>
      </c>
      <c r="C257" s="93">
        <f>SUMIFS('Rozpočet projektu'!$G$10:$G$5057,'Rozpočet projektu'!$I$10:$I$5057,$A257&amp;"*",'Rozpočet projektu'!$C$10:$C$5057,$B257)</f>
        <v>0</v>
      </c>
      <c r="D257" s="93" t="str">
        <f t="shared" si="27"/>
        <v/>
      </c>
      <c r="E257" s="93" t="str">
        <f t="shared" si="28"/>
        <v/>
      </c>
      <c r="F257" s="88"/>
      <c r="G257" s="88"/>
      <c r="H257" s="88"/>
      <c r="I257" s="88"/>
    </row>
    <row r="258" spans="1:9" ht="25.5" x14ac:dyDescent="0.2">
      <c r="A258" s="85" t="s">
        <v>107</v>
      </c>
      <c r="B258" s="74" t="s">
        <v>51</v>
      </c>
      <c r="C258" s="93">
        <f>SUMIFS('Rozpočet projektu'!$G$10:$G$5057,'Rozpočet projektu'!$I$10:$I$5057,$A258&amp;"*",'Rozpočet projektu'!$C$10:$C$5057,$B258)</f>
        <v>0</v>
      </c>
      <c r="D258" s="93" t="str">
        <f t="shared" si="27"/>
        <v/>
      </c>
      <c r="E258" s="93" t="str">
        <f t="shared" si="28"/>
        <v/>
      </c>
      <c r="F258" s="88"/>
      <c r="G258" s="88"/>
      <c r="H258" s="88"/>
      <c r="I258" s="88"/>
    </row>
    <row r="259" spans="1:9" x14ac:dyDescent="0.2">
      <c r="A259" s="85" t="s">
        <v>107</v>
      </c>
      <c r="B259" s="74" t="s">
        <v>52</v>
      </c>
      <c r="C259" s="93">
        <f>SUMIFS('Rozpočet projektu'!$G$10:$G$5057,'Rozpočet projektu'!$I$10:$I$5057,$A259&amp;"*",'Rozpočet projektu'!$C$10:$C$5057,$B259)</f>
        <v>0</v>
      </c>
      <c r="D259" s="93" t="str">
        <f t="shared" si="27"/>
        <v/>
      </c>
      <c r="E259" s="93" t="str">
        <f t="shared" si="28"/>
        <v/>
      </c>
      <c r="F259" s="88"/>
      <c r="G259" s="88"/>
      <c r="H259" s="88"/>
      <c r="I259" s="88"/>
    </row>
    <row r="260" spans="1:9" x14ac:dyDescent="0.2">
      <c r="A260" s="85" t="s">
        <v>107</v>
      </c>
      <c r="B260" s="74" t="s">
        <v>53</v>
      </c>
      <c r="C260" s="93">
        <f>SUMIFS('Rozpočet projektu'!$G$10:$G$5057,'Rozpočet projektu'!$I$10:$I$5057,$A260&amp;"*",'Rozpočet projektu'!$C$10:$C$5057,$B260)</f>
        <v>0</v>
      </c>
      <c r="D260" s="93" t="str">
        <f t="shared" si="27"/>
        <v/>
      </c>
      <c r="E260" s="93" t="str">
        <f t="shared" si="28"/>
        <v/>
      </c>
      <c r="F260" s="88"/>
      <c r="G260" s="88"/>
      <c r="H260" s="88"/>
      <c r="I260" s="88"/>
    </row>
    <row r="261" spans="1:9" x14ac:dyDescent="0.2">
      <c r="A261" s="85" t="s">
        <v>107</v>
      </c>
      <c r="B261" s="85" t="s">
        <v>43</v>
      </c>
      <c r="C261" s="93">
        <f>SUMIFS('Rozpočet projektu'!$G$10:$G$5057,'Rozpočet projektu'!$I$10:$I$5057,$A261&amp;"*",'Rozpočet projektu'!$C$10:$C$5057,$B261)</f>
        <v>0</v>
      </c>
      <c r="D261" s="93" t="str">
        <f t="shared" si="27"/>
        <v/>
      </c>
      <c r="E261" s="93" t="str">
        <f t="shared" si="28"/>
        <v/>
      </c>
      <c r="F261" s="88"/>
      <c r="G261" s="88"/>
      <c r="H261" s="88"/>
      <c r="I261" s="88"/>
    </row>
    <row r="262" spans="1:9" ht="38.25" x14ac:dyDescent="0.2">
      <c r="A262" s="85" t="s">
        <v>108</v>
      </c>
      <c r="B262" s="74" t="s">
        <v>47</v>
      </c>
      <c r="C262" s="93">
        <f>SUMIFS('Rozpočet projektu'!$G$10:$G$5057,'Rozpočet projektu'!$I$10:$I$5057,$A262&amp;"*",'Rozpočet projektu'!$C$10:$C$5057,$B262)</f>
        <v>0</v>
      </c>
      <c r="D262" s="93" t="str">
        <f t="shared" ref="D262:D277" si="29">IFERROR(IF(IF(ROUND($D$2*C262,2)&gt;($D$2*C262),ROUND($D$2*C262,2)-ROUNDUP(ROUND($D$2*C262,2)-($D$2*C262),2),ROUND($D$2*C262,2))&gt;0,IF(ROUND($D$2*C262,2)&gt;($D$2*C262),ROUND($D$2*C262,2)-ROUNDUP(ROUND($D$2*C262,2)-($D$2*C262),2),ROUND($D$2*C262,2)),""),"")</f>
        <v/>
      </c>
      <c r="E262" s="93" t="str">
        <f t="shared" ref="E262:E277" si="30">IFERROR(C262-D262,"")</f>
        <v/>
      </c>
      <c r="F262" s="88"/>
      <c r="G262" s="88"/>
      <c r="H262" s="88"/>
      <c r="I262" s="88"/>
    </row>
    <row r="263" spans="1:9" ht="38.25" x14ac:dyDescent="0.2">
      <c r="A263" s="85" t="s">
        <v>108</v>
      </c>
      <c r="B263" s="74" t="s">
        <v>48</v>
      </c>
      <c r="C263" s="93">
        <f>SUMIFS('Rozpočet projektu'!$G$10:$G$5057,'Rozpočet projektu'!$I$10:$I$5057,$A263&amp;"*",'Rozpočet projektu'!$C$10:$C$5057,$B263)</f>
        <v>0</v>
      </c>
      <c r="D263" s="93" t="str">
        <f t="shared" si="29"/>
        <v/>
      </c>
      <c r="E263" s="93" t="str">
        <f t="shared" si="30"/>
        <v/>
      </c>
      <c r="F263" s="88"/>
      <c r="G263" s="88"/>
      <c r="H263" s="88"/>
      <c r="I263" s="88"/>
    </row>
    <row r="264" spans="1:9" ht="25.5" x14ac:dyDescent="0.2">
      <c r="A264" s="85" t="s">
        <v>108</v>
      </c>
      <c r="B264" s="74" t="s">
        <v>49</v>
      </c>
      <c r="C264" s="93">
        <f>SUMIFS('Rozpočet projektu'!$G$10:$G$5057,'Rozpočet projektu'!$I$10:$I$5057,$A264&amp;"*",'Rozpočet projektu'!$C$10:$C$5057,$B264)</f>
        <v>0</v>
      </c>
      <c r="D264" s="93" t="str">
        <f t="shared" si="29"/>
        <v/>
      </c>
      <c r="E264" s="93" t="str">
        <f t="shared" si="30"/>
        <v/>
      </c>
      <c r="F264" s="88"/>
      <c r="G264" s="88"/>
      <c r="H264" s="88"/>
      <c r="I264" s="88"/>
    </row>
    <row r="265" spans="1:9" ht="25.5" x14ac:dyDescent="0.2">
      <c r="A265" s="85" t="s">
        <v>108</v>
      </c>
      <c r="B265" s="74" t="s">
        <v>50</v>
      </c>
      <c r="C265" s="93">
        <f>SUMIFS('Rozpočet projektu'!$G$10:$G$5057,'Rozpočet projektu'!$I$10:$I$5057,$A265&amp;"*",'Rozpočet projektu'!$C$10:$C$5057,$B265)</f>
        <v>0</v>
      </c>
      <c r="D265" s="93" t="str">
        <f t="shared" si="29"/>
        <v/>
      </c>
      <c r="E265" s="93" t="str">
        <f t="shared" si="30"/>
        <v/>
      </c>
      <c r="F265" s="88"/>
      <c r="G265" s="88"/>
      <c r="H265" s="88"/>
      <c r="I265" s="88"/>
    </row>
    <row r="266" spans="1:9" ht="25.5" x14ac:dyDescent="0.2">
      <c r="A266" s="85" t="s">
        <v>108</v>
      </c>
      <c r="B266" s="74" t="s">
        <v>51</v>
      </c>
      <c r="C266" s="93">
        <f>SUMIFS('Rozpočet projektu'!$G$10:$G$5057,'Rozpočet projektu'!$I$10:$I$5057,$A266&amp;"*",'Rozpočet projektu'!$C$10:$C$5057,$B266)</f>
        <v>0</v>
      </c>
      <c r="D266" s="93" t="str">
        <f t="shared" si="29"/>
        <v/>
      </c>
      <c r="E266" s="93" t="str">
        <f t="shared" si="30"/>
        <v/>
      </c>
      <c r="F266" s="88"/>
      <c r="G266" s="88"/>
      <c r="H266" s="88"/>
      <c r="I266" s="88"/>
    </row>
    <row r="267" spans="1:9" x14ac:dyDescent="0.2">
      <c r="A267" s="85" t="s">
        <v>108</v>
      </c>
      <c r="B267" s="74" t="s">
        <v>52</v>
      </c>
      <c r="C267" s="93">
        <f>SUMIFS('Rozpočet projektu'!$G$10:$G$5057,'Rozpočet projektu'!$I$10:$I$5057,$A267&amp;"*",'Rozpočet projektu'!$C$10:$C$5057,$B267)</f>
        <v>0</v>
      </c>
      <c r="D267" s="93" t="str">
        <f t="shared" si="29"/>
        <v/>
      </c>
      <c r="E267" s="93" t="str">
        <f t="shared" si="30"/>
        <v/>
      </c>
      <c r="F267" s="88"/>
      <c r="G267" s="88"/>
      <c r="H267" s="88"/>
      <c r="I267" s="88"/>
    </row>
    <row r="268" spans="1:9" x14ac:dyDescent="0.2">
      <c r="A268" s="85" t="s">
        <v>108</v>
      </c>
      <c r="B268" s="74" t="s">
        <v>53</v>
      </c>
      <c r="C268" s="93">
        <f>SUMIFS('Rozpočet projektu'!$G$10:$G$5057,'Rozpočet projektu'!$I$10:$I$5057,$A268&amp;"*",'Rozpočet projektu'!$C$10:$C$5057,$B268)</f>
        <v>0</v>
      </c>
      <c r="D268" s="93" t="str">
        <f t="shared" si="29"/>
        <v/>
      </c>
      <c r="E268" s="93" t="str">
        <f t="shared" si="30"/>
        <v/>
      </c>
      <c r="F268" s="88"/>
      <c r="G268" s="88"/>
      <c r="H268" s="88"/>
      <c r="I268" s="88"/>
    </row>
    <row r="269" spans="1:9" x14ac:dyDescent="0.2">
      <c r="A269" s="85" t="s">
        <v>108</v>
      </c>
      <c r="B269" s="85" t="s">
        <v>43</v>
      </c>
      <c r="C269" s="93">
        <f>SUMIFS('Rozpočet projektu'!$G$10:$G$5057,'Rozpočet projektu'!$I$10:$I$5057,$A269&amp;"*",'Rozpočet projektu'!$C$10:$C$5057,$B269)</f>
        <v>0</v>
      </c>
      <c r="D269" s="93" t="str">
        <f t="shared" si="29"/>
        <v/>
      </c>
      <c r="E269" s="93" t="str">
        <f t="shared" si="30"/>
        <v/>
      </c>
      <c r="F269" s="88"/>
      <c r="G269" s="88"/>
      <c r="H269" s="88"/>
      <c r="I269" s="88"/>
    </row>
    <row r="270" spans="1:9" ht="38.25" x14ac:dyDescent="0.2">
      <c r="A270" s="85" t="s">
        <v>109</v>
      </c>
      <c r="B270" s="74" t="s">
        <v>47</v>
      </c>
      <c r="C270" s="93">
        <f>SUMIFS('Rozpočet projektu'!$G$10:$G$5057,'Rozpočet projektu'!$I$10:$I$5057,$A270&amp;"*",'Rozpočet projektu'!$C$10:$C$5057,$B270)</f>
        <v>0</v>
      </c>
      <c r="D270" s="93" t="str">
        <f t="shared" si="29"/>
        <v/>
      </c>
      <c r="E270" s="93" t="str">
        <f t="shared" si="30"/>
        <v/>
      </c>
      <c r="F270" s="88"/>
      <c r="G270" s="88"/>
      <c r="H270" s="88"/>
      <c r="I270" s="88"/>
    </row>
    <row r="271" spans="1:9" ht="38.25" x14ac:dyDescent="0.2">
      <c r="A271" s="85" t="s">
        <v>109</v>
      </c>
      <c r="B271" s="74" t="s">
        <v>48</v>
      </c>
      <c r="C271" s="93">
        <f>SUMIFS('Rozpočet projektu'!$G$10:$G$5057,'Rozpočet projektu'!$I$10:$I$5057,$A271&amp;"*",'Rozpočet projektu'!$C$10:$C$5057,$B271)</f>
        <v>0</v>
      </c>
      <c r="D271" s="93" t="str">
        <f t="shared" si="29"/>
        <v/>
      </c>
      <c r="E271" s="93" t="str">
        <f t="shared" si="30"/>
        <v/>
      </c>
      <c r="F271" s="88"/>
      <c r="G271" s="88"/>
      <c r="H271" s="88"/>
      <c r="I271" s="88"/>
    </row>
    <row r="272" spans="1:9" ht="25.5" x14ac:dyDescent="0.2">
      <c r="A272" s="85" t="s">
        <v>109</v>
      </c>
      <c r="B272" s="74" t="s">
        <v>49</v>
      </c>
      <c r="C272" s="93">
        <f>SUMIFS('Rozpočet projektu'!$G$10:$G$5057,'Rozpočet projektu'!$I$10:$I$5057,$A272&amp;"*",'Rozpočet projektu'!$C$10:$C$5057,$B272)</f>
        <v>0</v>
      </c>
      <c r="D272" s="93" t="str">
        <f t="shared" si="29"/>
        <v/>
      </c>
      <c r="E272" s="93" t="str">
        <f t="shared" si="30"/>
        <v/>
      </c>
      <c r="F272" s="88"/>
      <c r="G272" s="88"/>
      <c r="H272" s="88"/>
      <c r="I272" s="88"/>
    </row>
    <row r="273" spans="1:9" ht="25.5" x14ac:dyDescent="0.2">
      <c r="A273" s="85" t="s">
        <v>109</v>
      </c>
      <c r="B273" s="74" t="s">
        <v>50</v>
      </c>
      <c r="C273" s="93">
        <f>SUMIFS('Rozpočet projektu'!$G$10:$G$5057,'Rozpočet projektu'!$I$10:$I$5057,$A273&amp;"*",'Rozpočet projektu'!$C$10:$C$5057,$B273)</f>
        <v>0</v>
      </c>
      <c r="D273" s="93" t="str">
        <f t="shared" si="29"/>
        <v/>
      </c>
      <c r="E273" s="93" t="str">
        <f t="shared" si="30"/>
        <v/>
      </c>
      <c r="F273" s="88"/>
      <c r="G273" s="88"/>
      <c r="H273" s="88"/>
      <c r="I273" s="88"/>
    </row>
    <row r="274" spans="1:9" ht="25.5" x14ac:dyDescent="0.2">
      <c r="A274" s="85" t="s">
        <v>109</v>
      </c>
      <c r="B274" s="74" t="s">
        <v>51</v>
      </c>
      <c r="C274" s="93">
        <f>SUMIFS('Rozpočet projektu'!$G$10:$G$5057,'Rozpočet projektu'!$I$10:$I$5057,$A274&amp;"*",'Rozpočet projektu'!$C$10:$C$5057,$B274)</f>
        <v>0</v>
      </c>
      <c r="D274" s="93" t="str">
        <f t="shared" si="29"/>
        <v/>
      </c>
      <c r="E274" s="93" t="str">
        <f t="shared" si="30"/>
        <v/>
      </c>
      <c r="F274" s="88"/>
      <c r="G274" s="88"/>
      <c r="H274" s="88"/>
      <c r="I274" s="88"/>
    </row>
    <row r="275" spans="1:9" x14ac:dyDescent="0.2">
      <c r="A275" s="85" t="s">
        <v>109</v>
      </c>
      <c r="B275" s="74" t="s">
        <v>52</v>
      </c>
      <c r="C275" s="93">
        <f>SUMIFS('Rozpočet projektu'!$G$10:$G$5057,'Rozpočet projektu'!$I$10:$I$5057,$A275&amp;"*",'Rozpočet projektu'!$C$10:$C$5057,$B275)</f>
        <v>0</v>
      </c>
      <c r="D275" s="93" t="str">
        <f t="shared" si="29"/>
        <v/>
      </c>
      <c r="E275" s="93" t="str">
        <f t="shared" si="30"/>
        <v/>
      </c>
      <c r="F275" s="88"/>
      <c r="G275" s="88"/>
      <c r="H275" s="88"/>
      <c r="I275" s="88"/>
    </row>
    <row r="276" spans="1:9" x14ac:dyDescent="0.2">
      <c r="A276" s="85" t="s">
        <v>109</v>
      </c>
      <c r="B276" s="74" t="s">
        <v>53</v>
      </c>
      <c r="C276" s="93">
        <f>SUMIFS('Rozpočet projektu'!$G$10:$G$5057,'Rozpočet projektu'!$I$10:$I$5057,$A276&amp;"*",'Rozpočet projektu'!$C$10:$C$5057,$B276)</f>
        <v>0</v>
      </c>
      <c r="D276" s="93" t="str">
        <f t="shared" si="29"/>
        <v/>
      </c>
      <c r="E276" s="93" t="str">
        <f t="shared" si="30"/>
        <v/>
      </c>
      <c r="F276" s="88"/>
      <c r="G276" s="88"/>
      <c r="H276" s="88"/>
      <c r="I276" s="88"/>
    </row>
    <row r="277" spans="1:9" x14ac:dyDescent="0.2">
      <c r="A277" s="85" t="s">
        <v>109</v>
      </c>
      <c r="B277" s="85" t="s">
        <v>43</v>
      </c>
      <c r="C277" s="93">
        <f>SUMIFS('Rozpočet projektu'!$G$10:$G$5057,'Rozpočet projektu'!$I$10:$I$5057,$A277&amp;"*",'Rozpočet projektu'!$C$10:$C$5057,$B277)</f>
        <v>0</v>
      </c>
      <c r="D277" s="93" t="str">
        <f t="shared" si="29"/>
        <v/>
      </c>
      <c r="E277" s="93" t="str">
        <f t="shared" si="30"/>
        <v/>
      </c>
      <c r="F277" s="88"/>
      <c r="G277" s="88"/>
      <c r="H277" s="88"/>
      <c r="I277" s="88"/>
    </row>
    <row r="278" spans="1:9" ht="38.25" x14ac:dyDescent="0.2">
      <c r="A278" s="85" t="s">
        <v>110</v>
      </c>
      <c r="B278" s="74" t="s">
        <v>47</v>
      </c>
      <c r="C278" s="93">
        <f>SUMIFS('Rozpočet projektu'!$G$10:$G$5057,'Rozpočet projektu'!$I$10:$I$5057,$A278&amp;"*",'Rozpočet projektu'!$C$10:$C$5057,$B278)</f>
        <v>0</v>
      </c>
      <c r="D278" s="93" t="str">
        <f t="shared" ref="D278:D299" si="31">IFERROR(IF(IF(ROUND($D$2*C278,2)&gt;($D$2*C278),ROUND($D$2*C278,2)-ROUNDUP(ROUND($D$2*C278,2)-($D$2*C278),2),ROUND($D$2*C278,2))&gt;0,IF(ROUND($D$2*C278,2)&gt;($D$2*C278),ROUND($D$2*C278,2)-ROUNDUP(ROUND($D$2*C278,2)-($D$2*C278),2),ROUND($D$2*C278,2)),""),"")</f>
        <v/>
      </c>
      <c r="E278" s="93" t="str">
        <f t="shared" ref="E278:E300" si="32">IFERROR(C278-D278,"")</f>
        <v/>
      </c>
      <c r="F278" s="88"/>
      <c r="G278" s="88"/>
      <c r="H278" s="88"/>
      <c r="I278" s="88"/>
    </row>
    <row r="279" spans="1:9" ht="38.25" x14ac:dyDescent="0.2">
      <c r="A279" s="85" t="s">
        <v>110</v>
      </c>
      <c r="B279" s="74" t="s">
        <v>48</v>
      </c>
      <c r="C279" s="93">
        <f>SUMIFS('Rozpočet projektu'!$G$10:$G$5057,'Rozpočet projektu'!$I$10:$I$5057,$A279&amp;"*",'Rozpočet projektu'!$C$10:$C$5057,$B279)</f>
        <v>0</v>
      </c>
      <c r="D279" s="93" t="str">
        <f t="shared" si="31"/>
        <v/>
      </c>
      <c r="E279" s="93" t="str">
        <f t="shared" si="32"/>
        <v/>
      </c>
      <c r="F279" s="88"/>
      <c r="G279" s="88"/>
      <c r="H279" s="88"/>
      <c r="I279" s="88"/>
    </row>
    <row r="280" spans="1:9" ht="25.5" x14ac:dyDescent="0.2">
      <c r="A280" s="85" t="s">
        <v>110</v>
      </c>
      <c r="B280" s="74" t="s">
        <v>49</v>
      </c>
      <c r="C280" s="93">
        <f>SUMIFS('Rozpočet projektu'!$G$10:$G$5057,'Rozpočet projektu'!$I$10:$I$5057,$A280&amp;"*",'Rozpočet projektu'!$C$10:$C$5057,$B280)</f>
        <v>0</v>
      </c>
      <c r="D280" s="93" t="str">
        <f t="shared" si="31"/>
        <v/>
      </c>
      <c r="E280" s="93" t="str">
        <f t="shared" si="32"/>
        <v/>
      </c>
      <c r="F280" s="88"/>
      <c r="G280" s="88"/>
      <c r="H280" s="88"/>
      <c r="I280" s="88"/>
    </row>
    <row r="281" spans="1:9" ht="25.5" x14ac:dyDescent="0.2">
      <c r="A281" s="85" t="s">
        <v>110</v>
      </c>
      <c r="B281" s="74" t="s">
        <v>50</v>
      </c>
      <c r="C281" s="93">
        <f>SUMIFS('Rozpočet projektu'!$G$10:$G$5057,'Rozpočet projektu'!$I$10:$I$5057,$A281&amp;"*",'Rozpočet projektu'!$C$10:$C$5057,$B281)</f>
        <v>0</v>
      </c>
      <c r="D281" s="93" t="str">
        <f t="shared" si="31"/>
        <v/>
      </c>
      <c r="E281" s="93" t="str">
        <f t="shared" si="32"/>
        <v/>
      </c>
      <c r="F281" s="88"/>
      <c r="G281" s="88"/>
      <c r="H281" s="88"/>
      <c r="I281" s="88"/>
    </row>
    <row r="282" spans="1:9" ht="25.5" x14ac:dyDescent="0.2">
      <c r="A282" s="85" t="s">
        <v>110</v>
      </c>
      <c r="B282" s="74" t="s">
        <v>51</v>
      </c>
      <c r="C282" s="93">
        <f>SUMIFS('Rozpočet projektu'!$G$10:$G$5057,'Rozpočet projektu'!$I$10:$I$5057,$A282&amp;"*",'Rozpočet projektu'!$C$10:$C$5057,$B282)</f>
        <v>0</v>
      </c>
      <c r="D282" s="93" t="str">
        <f t="shared" si="31"/>
        <v/>
      </c>
      <c r="E282" s="93" t="str">
        <f t="shared" si="32"/>
        <v/>
      </c>
      <c r="F282" s="88"/>
      <c r="G282" s="88"/>
      <c r="H282" s="88"/>
      <c r="I282" s="88"/>
    </row>
    <row r="283" spans="1:9" x14ac:dyDescent="0.2">
      <c r="A283" s="85" t="s">
        <v>110</v>
      </c>
      <c r="B283" s="74" t="s">
        <v>52</v>
      </c>
      <c r="C283" s="93">
        <f>SUMIFS('Rozpočet projektu'!$G$10:$G$5057,'Rozpočet projektu'!$I$10:$I$5057,$A283&amp;"*",'Rozpočet projektu'!$C$10:$C$5057,$B283)</f>
        <v>0</v>
      </c>
      <c r="D283" s="93" t="str">
        <f t="shared" si="31"/>
        <v/>
      </c>
      <c r="E283" s="93" t="str">
        <f t="shared" si="32"/>
        <v/>
      </c>
      <c r="F283" s="88"/>
      <c r="G283" s="88"/>
      <c r="H283" s="88"/>
      <c r="I283" s="88"/>
    </row>
    <row r="284" spans="1:9" x14ac:dyDescent="0.2">
      <c r="A284" s="85" t="s">
        <v>110</v>
      </c>
      <c r="B284" s="74" t="s">
        <v>53</v>
      </c>
      <c r="C284" s="93">
        <f>SUMIFS('Rozpočet projektu'!$G$10:$G$5057,'Rozpočet projektu'!$I$10:$I$5057,$A284&amp;"*",'Rozpočet projektu'!$C$10:$C$5057,$B284)</f>
        <v>0</v>
      </c>
      <c r="D284" s="93" t="str">
        <f t="shared" si="31"/>
        <v/>
      </c>
      <c r="E284" s="93" t="str">
        <f t="shared" si="32"/>
        <v/>
      </c>
      <c r="F284" s="88"/>
      <c r="G284" s="88"/>
      <c r="H284" s="88"/>
      <c r="I284" s="88"/>
    </row>
    <row r="285" spans="1:9" x14ac:dyDescent="0.2">
      <c r="A285" s="85" t="s">
        <v>110</v>
      </c>
      <c r="B285" s="85" t="s">
        <v>43</v>
      </c>
      <c r="C285" s="93">
        <f>SUMIFS('Rozpočet projektu'!$G$10:$G$5057,'Rozpočet projektu'!$I$10:$I$5057,$A285&amp;"*",'Rozpočet projektu'!$C$10:$C$5057,$B285)</f>
        <v>0</v>
      </c>
      <c r="D285" s="93" t="str">
        <f t="shared" si="31"/>
        <v/>
      </c>
      <c r="E285" s="93" t="str">
        <f t="shared" si="32"/>
        <v/>
      </c>
      <c r="F285" s="88"/>
      <c r="G285" s="88"/>
      <c r="H285" s="88"/>
      <c r="I285" s="88"/>
    </row>
    <row r="286" spans="1:9" ht="38.25" x14ac:dyDescent="0.2">
      <c r="A286" s="95" t="s">
        <v>111</v>
      </c>
      <c r="B286" s="74" t="s">
        <v>47</v>
      </c>
      <c r="C286" s="93">
        <f>SUMIFS('Rozpočet projektu'!$G$10:$G$5057,'Rozpočet projektu'!$I$10:$I$5057,$A286&amp;"*",'Rozpočet projektu'!$C$10:$C$5057,$B286)</f>
        <v>0</v>
      </c>
      <c r="D286" s="93" t="str">
        <f t="shared" si="31"/>
        <v/>
      </c>
      <c r="E286" s="93" t="str">
        <f t="shared" si="32"/>
        <v/>
      </c>
      <c r="F286" s="88"/>
      <c r="G286" s="88"/>
      <c r="H286" s="88"/>
      <c r="I286" s="88"/>
    </row>
    <row r="287" spans="1:9" ht="38.25" x14ac:dyDescent="0.2">
      <c r="A287" s="95" t="s">
        <v>111</v>
      </c>
      <c r="B287" s="74" t="s">
        <v>48</v>
      </c>
      <c r="C287" s="93">
        <f>SUMIFS('Rozpočet projektu'!$G$10:$G$5057,'Rozpočet projektu'!$I$10:$I$5057,$A287&amp;"*",'Rozpočet projektu'!$C$10:$C$5057,$B287)</f>
        <v>0</v>
      </c>
      <c r="D287" s="93" t="str">
        <f t="shared" si="31"/>
        <v/>
      </c>
      <c r="E287" s="93" t="str">
        <f t="shared" si="32"/>
        <v/>
      </c>
      <c r="F287" s="88"/>
      <c r="G287" s="88"/>
      <c r="H287" s="88"/>
      <c r="I287" s="88"/>
    </row>
    <row r="288" spans="1:9" ht="25.5" x14ac:dyDescent="0.2">
      <c r="A288" s="95" t="s">
        <v>111</v>
      </c>
      <c r="B288" s="74" t="s">
        <v>49</v>
      </c>
      <c r="C288" s="93">
        <f>SUMIFS('Rozpočet projektu'!$G$10:$G$5057,'Rozpočet projektu'!$I$10:$I$5057,$A288&amp;"*",'Rozpočet projektu'!$C$10:$C$5057,$B288)</f>
        <v>0</v>
      </c>
      <c r="D288" s="93" t="str">
        <f t="shared" si="31"/>
        <v/>
      </c>
      <c r="E288" s="93" t="str">
        <f t="shared" si="32"/>
        <v/>
      </c>
      <c r="F288" s="88"/>
      <c r="G288" s="88"/>
      <c r="H288" s="88"/>
      <c r="I288" s="88"/>
    </row>
    <row r="289" spans="1:9" ht="25.5" x14ac:dyDescent="0.2">
      <c r="A289" s="95" t="s">
        <v>111</v>
      </c>
      <c r="B289" s="74" t="s">
        <v>50</v>
      </c>
      <c r="C289" s="93">
        <f>SUMIFS('Rozpočet projektu'!$G$10:$G$5057,'Rozpočet projektu'!$I$10:$I$5057,$A289&amp;"*",'Rozpočet projektu'!$C$10:$C$5057,$B289)</f>
        <v>0</v>
      </c>
      <c r="D289" s="93" t="str">
        <f t="shared" si="31"/>
        <v/>
      </c>
      <c r="E289" s="93" t="str">
        <f t="shared" si="32"/>
        <v/>
      </c>
      <c r="F289" s="88"/>
      <c r="G289" s="88"/>
      <c r="H289" s="88"/>
      <c r="I289" s="88"/>
    </row>
    <row r="290" spans="1:9" ht="25.5" x14ac:dyDescent="0.2">
      <c r="A290" s="95" t="s">
        <v>111</v>
      </c>
      <c r="B290" s="74" t="s">
        <v>51</v>
      </c>
      <c r="C290" s="93">
        <f>SUMIFS('Rozpočet projektu'!$G$10:$G$5057,'Rozpočet projektu'!$I$10:$I$5057,$A290&amp;"*",'Rozpočet projektu'!$C$10:$C$5057,$B290)</f>
        <v>0</v>
      </c>
      <c r="D290" s="93" t="str">
        <f t="shared" si="31"/>
        <v/>
      </c>
      <c r="E290" s="93" t="str">
        <f t="shared" si="32"/>
        <v/>
      </c>
      <c r="F290" s="88"/>
      <c r="G290" s="88"/>
      <c r="H290" s="88"/>
      <c r="I290" s="88"/>
    </row>
    <row r="291" spans="1:9" x14ac:dyDescent="0.2">
      <c r="A291" s="95" t="s">
        <v>111</v>
      </c>
      <c r="B291" s="74" t="s">
        <v>52</v>
      </c>
      <c r="C291" s="93">
        <f>SUMIFS('Rozpočet projektu'!$G$10:$G$5057,'Rozpočet projektu'!$I$10:$I$5057,$A291&amp;"*",'Rozpočet projektu'!$C$10:$C$5057,$B291)</f>
        <v>0</v>
      </c>
      <c r="D291" s="93" t="str">
        <f t="shared" si="31"/>
        <v/>
      </c>
      <c r="E291" s="93" t="str">
        <f t="shared" si="32"/>
        <v/>
      </c>
      <c r="F291" s="88"/>
      <c r="G291" s="88"/>
      <c r="H291" s="88"/>
      <c r="I291" s="88"/>
    </row>
    <row r="292" spans="1:9" x14ac:dyDescent="0.2">
      <c r="A292" s="95" t="s">
        <v>111</v>
      </c>
      <c r="B292" s="74" t="s">
        <v>53</v>
      </c>
      <c r="C292" s="93">
        <f>SUMIFS('Rozpočet projektu'!$G$10:$G$5057,'Rozpočet projektu'!$I$10:$I$5057,$A292&amp;"*",'Rozpočet projektu'!$C$10:$C$5057,$B292)</f>
        <v>0</v>
      </c>
      <c r="D292" s="93" t="str">
        <f t="shared" si="31"/>
        <v/>
      </c>
      <c r="E292" s="93" t="str">
        <f t="shared" si="32"/>
        <v/>
      </c>
      <c r="F292" s="88"/>
      <c r="G292" s="88"/>
      <c r="H292" s="88"/>
      <c r="I292" s="88"/>
    </row>
    <row r="293" spans="1:9" x14ac:dyDescent="0.2">
      <c r="A293" s="95" t="s">
        <v>111</v>
      </c>
      <c r="B293" s="85" t="s">
        <v>43</v>
      </c>
      <c r="C293" s="93">
        <f>SUMIFS('Rozpočet projektu'!$G$10:$G$5057,'Rozpočet projektu'!$I$10:$I$5057,$A293&amp;"*",'Rozpočet projektu'!$C$10:$C$5057,$B293)</f>
        <v>0</v>
      </c>
      <c r="D293" s="93" t="str">
        <f t="shared" si="31"/>
        <v/>
      </c>
      <c r="E293" s="93" t="str">
        <f t="shared" si="32"/>
        <v/>
      </c>
      <c r="F293" s="88"/>
      <c r="G293" s="88"/>
      <c r="H293" s="88"/>
      <c r="I293" s="88"/>
    </row>
    <row r="294" spans="1:9" ht="38.25" x14ac:dyDescent="0.2">
      <c r="A294" s="95" t="s">
        <v>112</v>
      </c>
      <c r="B294" s="74" t="s">
        <v>47</v>
      </c>
      <c r="C294" s="93">
        <f>SUMIFS('Rozpočet projektu'!$G$10:$G$5057,'Rozpočet projektu'!$I$10:$I$5057,$A294&amp;"*",'Rozpočet projektu'!$C$10:$C$5057,$B294)</f>
        <v>0</v>
      </c>
      <c r="D294" s="93" t="str">
        <f t="shared" si="31"/>
        <v/>
      </c>
      <c r="E294" s="93" t="str">
        <f t="shared" si="32"/>
        <v/>
      </c>
      <c r="F294" s="88"/>
      <c r="G294" s="88"/>
      <c r="H294" s="88"/>
      <c r="I294" s="88"/>
    </row>
    <row r="295" spans="1:9" ht="38.25" x14ac:dyDescent="0.2">
      <c r="A295" s="95" t="s">
        <v>112</v>
      </c>
      <c r="B295" s="74" t="s">
        <v>48</v>
      </c>
      <c r="C295" s="93">
        <f>SUMIFS('Rozpočet projektu'!$G$10:$G$5057,'Rozpočet projektu'!$I$10:$I$5057,$A295&amp;"*",'Rozpočet projektu'!$C$10:$C$5057,$B295)</f>
        <v>0</v>
      </c>
      <c r="D295" s="93" t="str">
        <f t="shared" si="31"/>
        <v/>
      </c>
      <c r="E295" s="93" t="str">
        <f t="shared" si="32"/>
        <v/>
      </c>
      <c r="F295" s="88"/>
      <c r="G295" s="88"/>
      <c r="H295" s="88"/>
      <c r="I295" s="88"/>
    </row>
    <row r="296" spans="1:9" ht="25.5" x14ac:dyDescent="0.2">
      <c r="A296" s="95" t="s">
        <v>112</v>
      </c>
      <c r="B296" s="74" t="s">
        <v>49</v>
      </c>
      <c r="C296" s="93">
        <f>SUMIFS('Rozpočet projektu'!$G$10:$G$5057,'Rozpočet projektu'!$I$10:$I$5057,$A296&amp;"*",'Rozpočet projektu'!$C$10:$C$5057,$B296)</f>
        <v>0</v>
      </c>
      <c r="D296" s="93" t="str">
        <f t="shared" si="31"/>
        <v/>
      </c>
      <c r="E296" s="93" t="str">
        <f t="shared" si="32"/>
        <v/>
      </c>
      <c r="F296" s="88"/>
      <c r="G296" s="88"/>
      <c r="H296" s="88"/>
      <c r="I296" s="88"/>
    </row>
    <row r="297" spans="1:9" ht="25.5" x14ac:dyDescent="0.2">
      <c r="A297" s="95" t="s">
        <v>112</v>
      </c>
      <c r="B297" s="74" t="s">
        <v>50</v>
      </c>
      <c r="C297" s="93">
        <f>SUMIFS('Rozpočet projektu'!$G$10:$G$5057,'Rozpočet projektu'!$I$10:$I$5057,$A297&amp;"*",'Rozpočet projektu'!$C$10:$C$5057,$B297)</f>
        <v>0</v>
      </c>
      <c r="D297" s="93" t="str">
        <f t="shared" si="31"/>
        <v/>
      </c>
      <c r="E297" s="93" t="str">
        <f t="shared" si="32"/>
        <v/>
      </c>
      <c r="F297" s="88"/>
      <c r="G297" s="88"/>
      <c r="H297" s="88"/>
      <c r="I297" s="88"/>
    </row>
    <row r="298" spans="1:9" ht="25.5" x14ac:dyDescent="0.2">
      <c r="A298" s="95" t="s">
        <v>112</v>
      </c>
      <c r="B298" s="74" t="s">
        <v>51</v>
      </c>
      <c r="C298" s="93">
        <f>SUMIFS('Rozpočet projektu'!$G$10:$G$5057,'Rozpočet projektu'!$I$10:$I$5057,$A298&amp;"*",'Rozpočet projektu'!$C$10:$C$5057,$B298)</f>
        <v>0</v>
      </c>
      <c r="D298" s="93" t="str">
        <f t="shared" si="31"/>
        <v/>
      </c>
      <c r="E298" s="93" t="str">
        <f t="shared" si="32"/>
        <v/>
      </c>
      <c r="F298" s="88"/>
      <c r="G298" s="88"/>
      <c r="H298" s="88"/>
      <c r="I298" s="88"/>
    </row>
    <row r="299" spans="1:9" x14ac:dyDescent="0.2">
      <c r="A299" s="95" t="s">
        <v>112</v>
      </c>
      <c r="B299" s="74" t="s">
        <v>52</v>
      </c>
      <c r="C299" s="93">
        <f>SUMIFS('Rozpočet projektu'!$G$10:$G$5057,'Rozpočet projektu'!$I$10:$I$5057,$A299&amp;"*",'Rozpočet projektu'!$C$10:$C$5057,$B299)</f>
        <v>0</v>
      </c>
      <c r="D299" s="93" t="str">
        <f t="shared" si="31"/>
        <v/>
      </c>
      <c r="E299" s="93" t="str">
        <f t="shared" si="32"/>
        <v/>
      </c>
      <c r="F299" s="88"/>
      <c r="G299" s="88"/>
      <c r="H299" s="88"/>
      <c r="I299" s="88"/>
    </row>
    <row r="300" spans="1:9" x14ac:dyDescent="0.2">
      <c r="A300" s="95" t="s">
        <v>112</v>
      </c>
      <c r="B300" s="74" t="s">
        <v>53</v>
      </c>
      <c r="C300" s="93">
        <f>SUMIFS('Rozpočet projektu'!$G$10:$G$5057,'Rozpočet projektu'!$I$10:$I$5057,$A300&amp;"*",'Rozpočet projektu'!$C$10:$C$5057,$B300)</f>
        <v>0</v>
      </c>
      <c r="D300" s="93" t="str">
        <f t="shared" ref="D300:D317" si="33">IFERROR(IF(IF(ROUND($D$2*C300,2)&gt;($D$2*C300),ROUND($D$2*C300,2)-ROUNDUP(ROUND($D$2*C300,2)-($D$2*C300),2),ROUND($D$2*C300,2))&gt;0,IF(ROUND($D$2*C300,2)&gt;($D$2*C300),ROUND($D$2*C300,2)-ROUNDUP(ROUND($D$2*C300,2)-($D$2*C300),2),ROUND($D$2*C300,2)),""),"")</f>
        <v/>
      </c>
      <c r="E300" s="93" t="str">
        <f t="shared" si="32"/>
        <v/>
      </c>
      <c r="F300" s="88"/>
      <c r="G300" s="88"/>
      <c r="H300" s="88"/>
      <c r="I300" s="88"/>
    </row>
    <row r="301" spans="1:9" x14ac:dyDescent="0.2">
      <c r="A301" s="95" t="s">
        <v>112</v>
      </c>
      <c r="B301" s="85" t="s">
        <v>43</v>
      </c>
      <c r="C301" s="93">
        <f>SUMIFS('Rozpočet projektu'!$G$10:$G$5057,'Rozpočet projektu'!$I$10:$I$5057,$A301&amp;"*",'Rozpočet projektu'!$C$10:$C$5057,$B301)</f>
        <v>0</v>
      </c>
      <c r="D301" s="93" t="str">
        <f t="shared" si="33"/>
        <v/>
      </c>
      <c r="E301" s="93" t="str">
        <f t="shared" ref="E301:E317" si="34">IFERROR(C301-D301,"")</f>
        <v/>
      </c>
      <c r="F301" s="88"/>
      <c r="G301" s="88"/>
      <c r="H301" s="88"/>
      <c r="I301" s="88"/>
    </row>
    <row r="302" spans="1:9" ht="38.25" x14ac:dyDescent="0.2">
      <c r="A302" s="95" t="s">
        <v>113</v>
      </c>
      <c r="B302" s="74" t="s">
        <v>47</v>
      </c>
      <c r="C302" s="93">
        <f>SUMIFS('Rozpočet projektu'!$G$10:$G$5057,'Rozpočet projektu'!$I$10:$I$5057,$A302&amp;"*",'Rozpočet projektu'!$C$10:$C$5057,$B302)</f>
        <v>0</v>
      </c>
      <c r="D302" s="93" t="str">
        <f t="shared" si="33"/>
        <v/>
      </c>
      <c r="E302" s="93" t="str">
        <f t="shared" si="34"/>
        <v/>
      </c>
      <c r="F302" s="88"/>
      <c r="G302" s="88"/>
      <c r="H302" s="88"/>
      <c r="I302" s="88"/>
    </row>
    <row r="303" spans="1:9" ht="38.25" x14ac:dyDescent="0.2">
      <c r="A303" s="95" t="s">
        <v>113</v>
      </c>
      <c r="B303" s="74" t="s">
        <v>48</v>
      </c>
      <c r="C303" s="93">
        <f>SUMIFS('Rozpočet projektu'!$G$10:$G$5057,'Rozpočet projektu'!$I$10:$I$5057,$A303&amp;"*",'Rozpočet projektu'!$C$10:$C$5057,$B303)</f>
        <v>0</v>
      </c>
      <c r="D303" s="93" t="str">
        <f t="shared" si="33"/>
        <v/>
      </c>
      <c r="E303" s="93" t="str">
        <f t="shared" si="34"/>
        <v/>
      </c>
      <c r="F303" s="88"/>
      <c r="G303" s="88"/>
      <c r="H303" s="88"/>
      <c r="I303" s="88"/>
    </row>
    <row r="304" spans="1:9" ht="25.5" x14ac:dyDescent="0.2">
      <c r="A304" s="95" t="s">
        <v>113</v>
      </c>
      <c r="B304" s="74" t="s">
        <v>49</v>
      </c>
      <c r="C304" s="93">
        <f>SUMIFS('Rozpočet projektu'!$G$10:$G$5057,'Rozpočet projektu'!$I$10:$I$5057,$A304&amp;"*",'Rozpočet projektu'!$C$10:$C$5057,$B304)</f>
        <v>0</v>
      </c>
      <c r="D304" s="93" t="str">
        <f t="shared" si="33"/>
        <v/>
      </c>
      <c r="E304" s="93" t="str">
        <f t="shared" si="34"/>
        <v/>
      </c>
      <c r="F304" s="88"/>
      <c r="G304" s="88"/>
      <c r="H304" s="88"/>
      <c r="I304" s="88"/>
    </row>
    <row r="305" spans="1:9" ht="25.5" x14ac:dyDescent="0.2">
      <c r="A305" s="95" t="s">
        <v>113</v>
      </c>
      <c r="B305" s="74" t="s">
        <v>50</v>
      </c>
      <c r="C305" s="93">
        <f>SUMIFS('Rozpočet projektu'!$G$10:$G$5057,'Rozpočet projektu'!$I$10:$I$5057,$A305&amp;"*",'Rozpočet projektu'!$C$10:$C$5057,$B305)</f>
        <v>0</v>
      </c>
      <c r="D305" s="93" t="str">
        <f t="shared" si="33"/>
        <v/>
      </c>
      <c r="E305" s="93" t="str">
        <f t="shared" si="34"/>
        <v/>
      </c>
      <c r="F305" s="88"/>
      <c r="G305" s="88"/>
      <c r="H305" s="88"/>
      <c r="I305" s="88"/>
    </row>
    <row r="306" spans="1:9" ht="25.5" x14ac:dyDescent="0.2">
      <c r="A306" s="95" t="s">
        <v>113</v>
      </c>
      <c r="B306" s="74" t="s">
        <v>51</v>
      </c>
      <c r="C306" s="93">
        <f>SUMIFS('Rozpočet projektu'!$G$10:$G$5057,'Rozpočet projektu'!$I$10:$I$5057,$A306&amp;"*",'Rozpočet projektu'!$C$10:$C$5057,$B306)</f>
        <v>0</v>
      </c>
      <c r="D306" s="93" t="str">
        <f t="shared" si="33"/>
        <v/>
      </c>
      <c r="E306" s="93" t="str">
        <f t="shared" si="34"/>
        <v/>
      </c>
      <c r="F306" s="88"/>
      <c r="G306" s="88"/>
      <c r="H306" s="88"/>
      <c r="I306" s="88"/>
    </row>
    <row r="307" spans="1:9" x14ac:dyDescent="0.2">
      <c r="A307" s="95" t="s">
        <v>113</v>
      </c>
      <c r="B307" s="74" t="s">
        <v>52</v>
      </c>
      <c r="C307" s="93">
        <f>SUMIFS('Rozpočet projektu'!$G$10:$G$5057,'Rozpočet projektu'!$I$10:$I$5057,$A307&amp;"*",'Rozpočet projektu'!$C$10:$C$5057,$B307)</f>
        <v>0</v>
      </c>
      <c r="D307" s="93" t="str">
        <f t="shared" si="33"/>
        <v/>
      </c>
      <c r="E307" s="93" t="str">
        <f t="shared" si="34"/>
        <v/>
      </c>
      <c r="F307" s="88"/>
      <c r="G307" s="88"/>
      <c r="H307" s="88"/>
      <c r="I307" s="88"/>
    </row>
    <row r="308" spans="1:9" x14ac:dyDescent="0.2">
      <c r="A308" s="95" t="s">
        <v>113</v>
      </c>
      <c r="B308" s="74" t="s">
        <v>53</v>
      </c>
      <c r="C308" s="93">
        <f>SUMIFS('Rozpočet projektu'!$G$10:$G$5057,'Rozpočet projektu'!$I$10:$I$5057,$A308&amp;"*",'Rozpočet projektu'!$C$10:$C$5057,$B308)</f>
        <v>0</v>
      </c>
      <c r="D308" s="93" t="str">
        <f t="shared" si="33"/>
        <v/>
      </c>
      <c r="E308" s="93" t="str">
        <f t="shared" si="34"/>
        <v/>
      </c>
      <c r="F308" s="88"/>
      <c r="G308" s="88"/>
      <c r="H308" s="88"/>
      <c r="I308" s="88"/>
    </row>
    <row r="309" spans="1:9" x14ac:dyDescent="0.2">
      <c r="A309" s="95" t="s">
        <v>113</v>
      </c>
      <c r="B309" s="85" t="s">
        <v>43</v>
      </c>
      <c r="C309" s="93">
        <f>SUMIFS('Rozpočet projektu'!$G$10:$G$5057,'Rozpočet projektu'!$I$10:$I$5057,$A309&amp;"*",'Rozpočet projektu'!$C$10:$C$5057,$B309)</f>
        <v>0</v>
      </c>
      <c r="D309" s="93" t="str">
        <f t="shared" si="33"/>
        <v/>
      </c>
      <c r="E309" s="93" t="str">
        <f t="shared" si="34"/>
        <v/>
      </c>
      <c r="F309" s="88"/>
      <c r="G309" s="88"/>
      <c r="H309" s="88"/>
      <c r="I309" s="88"/>
    </row>
    <row r="310" spans="1:9" ht="38.25" x14ac:dyDescent="0.2">
      <c r="A310" s="95" t="s">
        <v>114</v>
      </c>
      <c r="B310" s="74" t="s">
        <v>47</v>
      </c>
      <c r="C310" s="93">
        <f>SUMIFS('Rozpočet projektu'!$G$10:$G$5057,'Rozpočet projektu'!$I$10:$I$5057,$A310&amp;"*",'Rozpočet projektu'!$C$10:$C$5057,$B310)</f>
        <v>0</v>
      </c>
      <c r="D310" s="93" t="str">
        <f t="shared" si="33"/>
        <v/>
      </c>
      <c r="E310" s="93" t="str">
        <f t="shared" si="34"/>
        <v/>
      </c>
      <c r="F310" s="88"/>
      <c r="G310" s="88"/>
      <c r="H310" s="88"/>
      <c r="I310" s="88"/>
    </row>
    <row r="311" spans="1:9" ht="38.25" x14ac:dyDescent="0.2">
      <c r="A311" s="95" t="s">
        <v>114</v>
      </c>
      <c r="B311" s="74" t="s">
        <v>48</v>
      </c>
      <c r="C311" s="93">
        <f>SUMIFS('Rozpočet projektu'!$G$10:$G$5057,'Rozpočet projektu'!$I$10:$I$5057,$A311&amp;"*",'Rozpočet projektu'!$C$10:$C$5057,$B311)</f>
        <v>0</v>
      </c>
      <c r="D311" s="93" t="str">
        <f t="shared" si="33"/>
        <v/>
      </c>
      <c r="E311" s="93" t="str">
        <f t="shared" si="34"/>
        <v/>
      </c>
      <c r="F311" s="88"/>
      <c r="G311" s="88"/>
      <c r="H311" s="88"/>
      <c r="I311" s="88"/>
    </row>
    <row r="312" spans="1:9" ht="25.5" x14ac:dyDescent="0.2">
      <c r="A312" s="95" t="s">
        <v>114</v>
      </c>
      <c r="B312" s="74" t="s">
        <v>49</v>
      </c>
      <c r="C312" s="93">
        <f>SUMIFS('Rozpočet projektu'!$G$10:$G$5057,'Rozpočet projektu'!$I$10:$I$5057,$A312&amp;"*",'Rozpočet projektu'!$C$10:$C$5057,$B312)</f>
        <v>0</v>
      </c>
      <c r="D312" s="93" t="str">
        <f t="shared" si="33"/>
        <v/>
      </c>
      <c r="E312" s="93" t="str">
        <f t="shared" si="34"/>
        <v/>
      </c>
      <c r="F312" s="88"/>
      <c r="G312" s="88"/>
      <c r="H312" s="88"/>
      <c r="I312" s="88"/>
    </row>
    <row r="313" spans="1:9" ht="25.5" x14ac:dyDescent="0.2">
      <c r="A313" s="95" t="s">
        <v>114</v>
      </c>
      <c r="B313" s="74" t="s">
        <v>50</v>
      </c>
      <c r="C313" s="93">
        <f>SUMIFS('Rozpočet projektu'!$G$10:$G$5057,'Rozpočet projektu'!$I$10:$I$5057,$A313&amp;"*",'Rozpočet projektu'!$C$10:$C$5057,$B313)</f>
        <v>0</v>
      </c>
      <c r="D313" s="93" t="str">
        <f t="shared" si="33"/>
        <v/>
      </c>
      <c r="E313" s="93" t="str">
        <f t="shared" si="34"/>
        <v/>
      </c>
      <c r="F313" s="88"/>
      <c r="G313" s="88"/>
      <c r="H313" s="88"/>
      <c r="I313" s="88"/>
    </row>
    <row r="314" spans="1:9" ht="25.5" x14ac:dyDescent="0.2">
      <c r="A314" s="95" t="s">
        <v>114</v>
      </c>
      <c r="B314" s="74" t="s">
        <v>51</v>
      </c>
      <c r="C314" s="93">
        <f>SUMIFS('Rozpočet projektu'!$G$10:$G$5057,'Rozpočet projektu'!$I$10:$I$5057,$A314&amp;"*",'Rozpočet projektu'!$C$10:$C$5057,$B314)</f>
        <v>0</v>
      </c>
      <c r="D314" s="93" t="str">
        <f t="shared" si="33"/>
        <v/>
      </c>
      <c r="E314" s="93" t="str">
        <f t="shared" si="34"/>
        <v/>
      </c>
      <c r="F314" s="88"/>
      <c r="G314" s="88"/>
      <c r="H314" s="88"/>
      <c r="I314" s="88"/>
    </row>
    <row r="315" spans="1:9" x14ac:dyDescent="0.2">
      <c r="A315" s="95" t="s">
        <v>114</v>
      </c>
      <c r="B315" s="74" t="s">
        <v>52</v>
      </c>
      <c r="C315" s="93">
        <f>SUMIFS('Rozpočet projektu'!$G$10:$G$5057,'Rozpočet projektu'!$I$10:$I$5057,$A315&amp;"*",'Rozpočet projektu'!$C$10:$C$5057,$B315)</f>
        <v>0</v>
      </c>
      <c r="D315" s="93" t="str">
        <f t="shared" si="33"/>
        <v/>
      </c>
      <c r="E315" s="93" t="str">
        <f t="shared" si="34"/>
        <v/>
      </c>
      <c r="F315" s="88"/>
      <c r="G315" s="88"/>
      <c r="H315" s="88"/>
      <c r="I315" s="88"/>
    </row>
    <row r="316" spans="1:9" x14ac:dyDescent="0.2">
      <c r="A316" s="95" t="s">
        <v>114</v>
      </c>
      <c r="B316" s="74" t="s">
        <v>53</v>
      </c>
      <c r="C316" s="93">
        <f>SUMIFS('Rozpočet projektu'!$G$10:$G$5057,'Rozpočet projektu'!$I$10:$I$5057,$A316&amp;"*",'Rozpočet projektu'!$C$10:$C$5057,$B316)</f>
        <v>0</v>
      </c>
      <c r="D316" s="93" t="str">
        <f t="shared" si="33"/>
        <v/>
      </c>
      <c r="E316" s="93" t="str">
        <f t="shared" si="34"/>
        <v/>
      </c>
      <c r="F316" s="88"/>
      <c r="G316" s="88"/>
      <c r="H316" s="88"/>
      <c r="I316" s="88"/>
    </row>
    <row r="317" spans="1:9" x14ac:dyDescent="0.2">
      <c r="A317" s="95" t="s">
        <v>114</v>
      </c>
      <c r="B317" s="85" t="s">
        <v>43</v>
      </c>
      <c r="C317" s="93">
        <f>SUMIFS('Rozpočet projektu'!$G$10:$G$5057,'Rozpočet projektu'!$I$10:$I$5057,$A317&amp;"*",'Rozpočet projektu'!$C$10:$C$5057,$B317)</f>
        <v>0</v>
      </c>
      <c r="D317" s="93" t="str">
        <f t="shared" si="33"/>
        <v/>
      </c>
      <c r="E317" s="93" t="str">
        <f t="shared" si="34"/>
        <v/>
      </c>
      <c r="F317" s="88"/>
      <c r="G317" s="88"/>
      <c r="H317" s="88"/>
      <c r="I317" s="88"/>
    </row>
    <row r="318" spans="1:9" ht="38.25" x14ac:dyDescent="0.2">
      <c r="A318" s="95" t="s">
        <v>115</v>
      </c>
      <c r="B318" s="74" t="s">
        <v>47</v>
      </c>
      <c r="C318" s="93">
        <f>SUMIFS('Rozpočet projektu'!$G$10:$G$5057,'Rozpočet projektu'!$I$10:$I$5057,$A318&amp;"*",'Rozpočet projektu'!$C$10:$C$5057,$B318)</f>
        <v>0</v>
      </c>
      <c r="D318" s="93" t="str">
        <f t="shared" ref="D318:D333" si="35">IFERROR(IF(IF(ROUND($D$2*C318,2)&gt;($D$2*C318),ROUND($D$2*C318,2)-ROUNDUP(ROUND($D$2*C318,2)-($D$2*C318),2),ROUND($D$2*C318,2))&gt;0,IF(ROUND($D$2*C318,2)&gt;($D$2*C318),ROUND($D$2*C318,2)-ROUNDUP(ROUND($D$2*C318,2)-($D$2*C318),2),ROUND($D$2*C318,2)),""),"")</f>
        <v/>
      </c>
      <c r="E318" s="93" t="str">
        <f t="shared" ref="E318:E333" si="36">IFERROR(C318-D318,"")</f>
        <v/>
      </c>
      <c r="F318" s="88"/>
      <c r="G318" s="88"/>
      <c r="H318" s="88"/>
      <c r="I318" s="88"/>
    </row>
    <row r="319" spans="1:9" ht="38.25" x14ac:dyDescent="0.2">
      <c r="A319" s="95" t="s">
        <v>115</v>
      </c>
      <c r="B319" s="74" t="s">
        <v>48</v>
      </c>
      <c r="C319" s="93">
        <f>SUMIFS('Rozpočet projektu'!$G$10:$G$5057,'Rozpočet projektu'!$I$10:$I$5057,$A319&amp;"*",'Rozpočet projektu'!$C$10:$C$5057,$B319)</f>
        <v>0</v>
      </c>
      <c r="D319" s="93" t="str">
        <f t="shared" si="35"/>
        <v/>
      </c>
      <c r="E319" s="93" t="str">
        <f t="shared" si="36"/>
        <v/>
      </c>
      <c r="F319" s="88"/>
      <c r="G319" s="88"/>
      <c r="H319" s="88"/>
      <c r="I319" s="88"/>
    </row>
    <row r="320" spans="1:9" ht="25.5" x14ac:dyDescent="0.2">
      <c r="A320" s="95" t="s">
        <v>115</v>
      </c>
      <c r="B320" s="74" t="s">
        <v>49</v>
      </c>
      <c r="C320" s="93">
        <f>SUMIFS('Rozpočet projektu'!$G$10:$G$5057,'Rozpočet projektu'!$I$10:$I$5057,$A320&amp;"*",'Rozpočet projektu'!$C$10:$C$5057,$B320)</f>
        <v>0</v>
      </c>
      <c r="D320" s="93" t="str">
        <f t="shared" si="35"/>
        <v/>
      </c>
      <c r="E320" s="93" t="str">
        <f t="shared" si="36"/>
        <v/>
      </c>
      <c r="F320" s="88"/>
      <c r="G320" s="88"/>
      <c r="H320" s="88"/>
      <c r="I320" s="88"/>
    </row>
    <row r="321" spans="1:9" ht="25.5" x14ac:dyDescent="0.2">
      <c r="A321" s="95" t="s">
        <v>115</v>
      </c>
      <c r="B321" s="74" t="s">
        <v>50</v>
      </c>
      <c r="C321" s="93">
        <f>SUMIFS('Rozpočet projektu'!$G$10:$G$5057,'Rozpočet projektu'!$I$10:$I$5057,$A321&amp;"*",'Rozpočet projektu'!$C$10:$C$5057,$B321)</f>
        <v>0</v>
      </c>
      <c r="D321" s="93" t="str">
        <f t="shared" si="35"/>
        <v/>
      </c>
      <c r="E321" s="93" t="str">
        <f t="shared" si="36"/>
        <v/>
      </c>
      <c r="F321" s="88"/>
      <c r="G321" s="88"/>
      <c r="H321" s="88"/>
      <c r="I321" s="88"/>
    </row>
    <row r="322" spans="1:9" ht="25.5" x14ac:dyDescent="0.2">
      <c r="A322" s="95" t="s">
        <v>115</v>
      </c>
      <c r="B322" s="74" t="s">
        <v>51</v>
      </c>
      <c r="C322" s="93">
        <f>SUMIFS('Rozpočet projektu'!$G$10:$G$5057,'Rozpočet projektu'!$I$10:$I$5057,$A322&amp;"*",'Rozpočet projektu'!$C$10:$C$5057,$B322)</f>
        <v>0</v>
      </c>
      <c r="D322" s="93" t="str">
        <f t="shared" si="35"/>
        <v/>
      </c>
      <c r="E322" s="93" t="str">
        <f t="shared" si="36"/>
        <v/>
      </c>
      <c r="F322" s="88"/>
      <c r="G322" s="88"/>
      <c r="H322" s="88"/>
      <c r="I322" s="88"/>
    </row>
    <row r="323" spans="1:9" x14ac:dyDescent="0.2">
      <c r="A323" s="95" t="s">
        <v>115</v>
      </c>
      <c r="B323" s="74" t="s">
        <v>52</v>
      </c>
      <c r="C323" s="93">
        <f>SUMIFS('Rozpočet projektu'!$G$10:$G$5057,'Rozpočet projektu'!$I$10:$I$5057,$A323&amp;"*",'Rozpočet projektu'!$C$10:$C$5057,$B323)</f>
        <v>0</v>
      </c>
      <c r="D323" s="93" t="str">
        <f t="shared" si="35"/>
        <v/>
      </c>
      <c r="E323" s="93" t="str">
        <f t="shared" si="36"/>
        <v/>
      </c>
      <c r="F323" s="88"/>
      <c r="G323" s="88"/>
      <c r="H323" s="88"/>
      <c r="I323" s="88"/>
    </row>
    <row r="324" spans="1:9" x14ac:dyDescent="0.2">
      <c r="A324" s="95" t="s">
        <v>115</v>
      </c>
      <c r="B324" s="74" t="s">
        <v>53</v>
      </c>
      <c r="C324" s="93">
        <f>SUMIFS('Rozpočet projektu'!$G$10:$G$5057,'Rozpočet projektu'!$I$10:$I$5057,$A324&amp;"*",'Rozpočet projektu'!$C$10:$C$5057,$B324)</f>
        <v>0</v>
      </c>
      <c r="D324" s="93" t="str">
        <f t="shared" si="35"/>
        <v/>
      </c>
      <c r="E324" s="93" t="str">
        <f t="shared" si="36"/>
        <v/>
      </c>
      <c r="F324" s="88"/>
      <c r="G324" s="88"/>
      <c r="H324" s="88"/>
      <c r="I324" s="88"/>
    </row>
    <row r="325" spans="1:9" x14ac:dyDescent="0.2">
      <c r="A325" s="95" t="s">
        <v>115</v>
      </c>
      <c r="B325" s="85" t="s">
        <v>43</v>
      </c>
      <c r="C325" s="93">
        <f>SUMIFS('Rozpočet projektu'!$G$10:$G$5057,'Rozpočet projektu'!$I$10:$I$5057,$A325&amp;"*",'Rozpočet projektu'!$C$10:$C$5057,$B325)</f>
        <v>0</v>
      </c>
      <c r="D325" s="93" t="str">
        <f t="shared" si="35"/>
        <v/>
      </c>
      <c r="E325" s="93" t="str">
        <f t="shared" si="36"/>
        <v/>
      </c>
      <c r="F325" s="88"/>
      <c r="G325" s="88"/>
      <c r="H325" s="88"/>
      <c r="I325" s="88"/>
    </row>
    <row r="326" spans="1:9" ht="38.25" x14ac:dyDescent="0.2">
      <c r="A326" s="95" t="s">
        <v>116</v>
      </c>
      <c r="B326" s="74" t="s">
        <v>47</v>
      </c>
      <c r="C326" s="93">
        <f>SUMIFS('Rozpočet projektu'!$G$10:$G$5057,'Rozpočet projektu'!$I$10:$I$5057,$A326&amp;"*",'Rozpočet projektu'!$C$10:$C$5057,$B326)</f>
        <v>0</v>
      </c>
      <c r="D326" s="93" t="str">
        <f t="shared" si="35"/>
        <v/>
      </c>
      <c r="E326" s="93" t="str">
        <f t="shared" si="36"/>
        <v/>
      </c>
      <c r="F326" s="88"/>
      <c r="G326" s="88"/>
      <c r="H326" s="88"/>
      <c r="I326" s="88"/>
    </row>
    <row r="327" spans="1:9" ht="38.25" x14ac:dyDescent="0.2">
      <c r="A327" s="95" t="s">
        <v>116</v>
      </c>
      <c r="B327" s="74" t="s">
        <v>48</v>
      </c>
      <c r="C327" s="93">
        <f>SUMIFS('Rozpočet projektu'!$G$10:$G$5057,'Rozpočet projektu'!$I$10:$I$5057,$A327&amp;"*",'Rozpočet projektu'!$C$10:$C$5057,$B327)</f>
        <v>0</v>
      </c>
      <c r="D327" s="93" t="str">
        <f t="shared" si="35"/>
        <v/>
      </c>
      <c r="E327" s="93" t="str">
        <f t="shared" si="36"/>
        <v/>
      </c>
      <c r="F327" s="88"/>
      <c r="G327" s="88"/>
      <c r="H327" s="88"/>
      <c r="I327" s="88"/>
    </row>
    <row r="328" spans="1:9" ht="25.5" x14ac:dyDescent="0.2">
      <c r="A328" s="95" t="s">
        <v>116</v>
      </c>
      <c r="B328" s="74" t="s">
        <v>49</v>
      </c>
      <c r="C328" s="93">
        <f>SUMIFS('Rozpočet projektu'!$G$10:$G$5057,'Rozpočet projektu'!$I$10:$I$5057,$A328&amp;"*",'Rozpočet projektu'!$C$10:$C$5057,$B328)</f>
        <v>0</v>
      </c>
      <c r="D328" s="93" t="str">
        <f t="shared" si="35"/>
        <v/>
      </c>
      <c r="E328" s="93" t="str">
        <f t="shared" si="36"/>
        <v/>
      </c>
      <c r="F328" s="88"/>
      <c r="G328" s="88"/>
      <c r="H328" s="88"/>
      <c r="I328" s="88"/>
    </row>
    <row r="329" spans="1:9" ht="25.5" x14ac:dyDescent="0.2">
      <c r="A329" s="95" t="s">
        <v>116</v>
      </c>
      <c r="B329" s="74" t="s">
        <v>50</v>
      </c>
      <c r="C329" s="93">
        <f>SUMIFS('Rozpočet projektu'!$G$10:$G$5057,'Rozpočet projektu'!$I$10:$I$5057,$A329&amp;"*",'Rozpočet projektu'!$C$10:$C$5057,$B329)</f>
        <v>0</v>
      </c>
      <c r="D329" s="93" t="str">
        <f t="shared" si="35"/>
        <v/>
      </c>
      <c r="E329" s="93" t="str">
        <f t="shared" si="36"/>
        <v/>
      </c>
      <c r="F329" s="88"/>
      <c r="G329" s="88"/>
      <c r="H329" s="88"/>
      <c r="I329" s="88"/>
    </row>
    <row r="330" spans="1:9" ht="25.5" x14ac:dyDescent="0.2">
      <c r="A330" s="95" t="s">
        <v>116</v>
      </c>
      <c r="B330" s="74" t="s">
        <v>51</v>
      </c>
      <c r="C330" s="93">
        <f>SUMIFS('Rozpočet projektu'!$G$10:$G$5057,'Rozpočet projektu'!$I$10:$I$5057,$A330&amp;"*",'Rozpočet projektu'!$C$10:$C$5057,$B330)</f>
        <v>0</v>
      </c>
      <c r="D330" s="93" t="str">
        <f t="shared" si="35"/>
        <v/>
      </c>
      <c r="E330" s="93" t="str">
        <f t="shared" si="36"/>
        <v/>
      </c>
      <c r="F330" s="88"/>
      <c r="G330" s="88"/>
      <c r="H330" s="88"/>
      <c r="I330" s="88"/>
    </row>
    <row r="331" spans="1:9" x14ac:dyDescent="0.2">
      <c r="A331" s="95" t="s">
        <v>116</v>
      </c>
      <c r="B331" s="74" t="s">
        <v>52</v>
      </c>
      <c r="C331" s="93">
        <f>SUMIFS('Rozpočet projektu'!$G$10:$G$5057,'Rozpočet projektu'!$I$10:$I$5057,$A331&amp;"*",'Rozpočet projektu'!$C$10:$C$5057,$B331)</f>
        <v>0</v>
      </c>
      <c r="D331" s="93" t="str">
        <f t="shared" si="35"/>
        <v/>
      </c>
      <c r="E331" s="93" t="str">
        <f t="shared" si="36"/>
        <v/>
      </c>
      <c r="F331" s="88"/>
      <c r="G331" s="88"/>
      <c r="H331" s="88"/>
      <c r="I331" s="88"/>
    </row>
    <row r="332" spans="1:9" x14ac:dyDescent="0.2">
      <c r="A332" s="95" t="s">
        <v>116</v>
      </c>
      <c r="B332" s="74" t="s">
        <v>53</v>
      </c>
      <c r="C332" s="93">
        <f>SUMIFS('Rozpočet projektu'!$G$10:$G$5057,'Rozpočet projektu'!$I$10:$I$5057,$A332&amp;"*",'Rozpočet projektu'!$C$10:$C$5057,$B332)</f>
        <v>0</v>
      </c>
      <c r="D332" s="93" t="str">
        <f t="shared" si="35"/>
        <v/>
      </c>
      <c r="E332" s="93" t="str">
        <f t="shared" si="36"/>
        <v/>
      </c>
      <c r="F332" s="88"/>
      <c r="G332" s="88"/>
      <c r="H332" s="88"/>
      <c r="I332" s="88"/>
    </row>
    <row r="333" spans="1:9" x14ac:dyDescent="0.2">
      <c r="A333" s="95" t="s">
        <v>116</v>
      </c>
      <c r="B333" s="85" t="s">
        <v>43</v>
      </c>
      <c r="C333" s="93">
        <f>SUMIFS('Rozpočet projektu'!$G$10:$G$5057,'Rozpočet projektu'!$I$10:$I$5057,$A333&amp;"*",'Rozpočet projektu'!$C$10:$C$5057,$B333)</f>
        <v>0</v>
      </c>
      <c r="D333" s="93" t="str">
        <f t="shared" si="35"/>
        <v/>
      </c>
      <c r="E333" s="93" t="str">
        <f t="shared" si="36"/>
        <v/>
      </c>
      <c r="F333" s="88"/>
      <c r="G333" s="88"/>
      <c r="H333" s="88"/>
      <c r="I333" s="88"/>
    </row>
    <row r="334" spans="1:9" ht="38.25" x14ac:dyDescent="0.2">
      <c r="A334" s="95" t="s">
        <v>117</v>
      </c>
      <c r="B334" s="74" t="s">
        <v>47</v>
      </c>
      <c r="C334" s="93">
        <f>SUMIFS('Rozpočet projektu'!$G$10:$G$5057,'Rozpočet projektu'!$I$10:$I$5057,$A334&amp;"*",'Rozpočet projektu'!$C$10:$C$5057,$B334)</f>
        <v>0</v>
      </c>
      <c r="D334" s="93" t="str">
        <f t="shared" ref="D334:D357" si="37">IFERROR(IF(IF(ROUND($D$2*C334,2)&gt;($D$2*C334),ROUND($D$2*C334,2)-ROUNDUP(ROUND($D$2*C334,2)-($D$2*C334),2),ROUND($D$2*C334,2))&gt;0,IF(ROUND($D$2*C334,2)&gt;($D$2*C334),ROUND($D$2*C334,2)-ROUNDUP(ROUND($D$2*C334,2)-($D$2*C334),2),ROUND($D$2*C334,2)),""),"")</f>
        <v/>
      </c>
      <c r="E334" s="93" t="str">
        <f t="shared" ref="E334:E357" si="38">IFERROR(C334-D334,"")</f>
        <v/>
      </c>
      <c r="F334" s="88"/>
      <c r="G334" s="88"/>
      <c r="H334" s="88"/>
      <c r="I334" s="88"/>
    </row>
    <row r="335" spans="1:9" ht="38.25" x14ac:dyDescent="0.2">
      <c r="A335" s="95" t="s">
        <v>117</v>
      </c>
      <c r="B335" s="74" t="s">
        <v>48</v>
      </c>
      <c r="C335" s="93">
        <f>SUMIFS('Rozpočet projektu'!$G$10:$G$5057,'Rozpočet projektu'!$I$10:$I$5057,$A335&amp;"*",'Rozpočet projektu'!$C$10:$C$5057,$B335)</f>
        <v>0</v>
      </c>
      <c r="D335" s="93" t="str">
        <f t="shared" si="37"/>
        <v/>
      </c>
      <c r="E335" s="93" t="str">
        <f t="shared" si="38"/>
        <v/>
      </c>
      <c r="F335" s="88"/>
      <c r="G335" s="88"/>
      <c r="H335" s="88"/>
      <c r="I335" s="88"/>
    </row>
    <row r="336" spans="1:9" ht="25.5" x14ac:dyDescent="0.2">
      <c r="A336" s="95" t="s">
        <v>117</v>
      </c>
      <c r="B336" s="74" t="s">
        <v>49</v>
      </c>
      <c r="C336" s="93">
        <f>SUMIFS('Rozpočet projektu'!$G$10:$G$5057,'Rozpočet projektu'!$I$10:$I$5057,$A336&amp;"*",'Rozpočet projektu'!$C$10:$C$5057,$B336)</f>
        <v>0</v>
      </c>
      <c r="D336" s="93" t="str">
        <f t="shared" si="37"/>
        <v/>
      </c>
      <c r="E336" s="93" t="str">
        <f t="shared" si="38"/>
        <v/>
      </c>
      <c r="F336" s="88"/>
      <c r="G336" s="88"/>
      <c r="H336" s="88"/>
      <c r="I336" s="88"/>
    </row>
    <row r="337" spans="1:9" ht="25.5" x14ac:dyDescent="0.2">
      <c r="A337" s="95" t="s">
        <v>117</v>
      </c>
      <c r="B337" s="74" t="s">
        <v>50</v>
      </c>
      <c r="C337" s="93">
        <f>SUMIFS('Rozpočet projektu'!$G$10:$G$5057,'Rozpočet projektu'!$I$10:$I$5057,$A337&amp;"*",'Rozpočet projektu'!$C$10:$C$5057,$B337)</f>
        <v>0</v>
      </c>
      <c r="D337" s="93" t="str">
        <f t="shared" si="37"/>
        <v/>
      </c>
      <c r="E337" s="93" t="str">
        <f t="shared" si="38"/>
        <v/>
      </c>
      <c r="F337" s="88"/>
      <c r="G337" s="88"/>
      <c r="H337" s="88"/>
      <c r="I337" s="88"/>
    </row>
    <row r="338" spans="1:9" ht="25.5" x14ac:dyDescent="0.2">
      <c r="A338" s="95" t="s">
        <v>117</v>
      </c>
      <c r="B338" s="74" t="s">
        <v>51</v>
      </c>
      <c r="C338" s="93">
        <f>SUMIFS('Rozpočet projektu'!$G$10:$G$5057,'Rozpočet projektu'!$I$10:$I$5057,$A338&amp;"*",'Rozpočet projektu'!$C$10:$C$5057,$B338)</f>
        <v>0</v>
      </c>
      <c r="D338" s="93" t="str">
        <f t="shared" si="37"/>
        <v/>
      </c>
      <c r="E338" s="93" t="str">
        <f t="shared" si="38"/>
        <v/>
      </c>
      <c r="F338" s="88"/>
      <c r="G338" s="88"/>
      <c r="H338" s="88"/>
      <c r="I338" s="88"/>
    </row>
    <row r="339" spans="1:9" x14ac:dyDescent="0.2">
      <c r="A339" s="95" t="s">
        <v>117</v>
      </c>
      <c r="B339" s="74" t="s">
        <v>52</v>
      </c>
      <c r="C339" s="93">
        <f>SUMIFS('Rozpočet projektu'!$G$10:$G$5057,'Rozpočet projektu'!$I$10:$I$5057,$A339&amp;"*",'Rozpočet projektu'!$C$10:$C$5057,$B339)</f>
        <v>0</v>
      </c>
      <c r="D339" s="93" t="str">
        <f t="shared" si="37"/>
        <v/>
      </c>
      <c r="E339" s="93" t="str">
        <f t="shared" si="38"/>
        <v/>
      </c>
      <c r="F339" s="88"/>
      <c r="G339" s="88"/>
      <c r="H339" s="88"/>
      <c r="I339" s="88"/>
    </row>
    <row r="340" spans="1:9" x14ac:dyDescent="0.2">
      <c r="A340" s="95" t="s">
        <v>117</v>
      </c>
      <c r="B340" s="74" t="s">
        <v>53</v>
      </c>
      <c r="C340" s="93">
        <f>SUMIFS('Rozpočet projektu'!$G$10:$G$5057,'Rozpočet projektu'!$I$10:$I$5057,$A340&amp;"*",'Rozpočet projektu'!$C$10:$C$5057,$B340)</f>
        <v>0</v>
      </c>
      <c r="D340" s="93" t="str">
        <f t="shared" si="37"/>
        <v/>
      </c>
      <c r="E340" s="93" t="str">
        <f t="shared" si="38"/>
        <v/>
      </c>
      <c r="F340" s="88"/>
      <c r="G340" s="88"/>
      <c r="H340" s="88"/>
      <c r="I340" s="88"/>
    </row>
    <row r="341" spans="1:9" x14ac:dyDescent="0.2">
      <c r="A341" s="95" t="s">
        <v>117</v>
      </c>
      <c r="B341" s="85" t="s">
        <v>43</v>
      </c>
      <c r="C341" s="93">
        <f>SUMIFS('Rozpočet projektu'!$G$10:$G$5057,'Rozpočet projektu'!$I$10:$I$5057,$A341&amp;"*",'Rozpočet projektu'!$C$10:$C$5057,$B341)</f>
        <v>0</v>
      </c>
      <c r="D341" s="93" t="str">
        <f t="shared" si="37"/>
        <v/>
      </c>
      <c r="E341" s="93" t="str">
        <f t="shared" si="38"/>
        <v/>
      </c>
      <c r="F341" s="88"/>
      <c r="G341" s="88"/>
      <c r="H341" s="88"/>
      <c r="I341" s="88"/>
    </row>
    <row r="342" spans="1:9" ht="38.25" x14ac:dyDescent="0.2">
      <c r="A342" s="95" t="s">
        <v>118</v>
      </c>
      <c r="B342" s="74" t="s">
        <v>47</v>
      </c>
      <c r="C342" s="93">
        <f>SUMIFS('Rozpočet projektu'!$G$10:$G$5057,'Rozpočet projektu'!$I$10:$I$5057,$A342&amp;"*",'Rozpočet projektu'!$C$10:$C$5057,$B342)</f>
        <v>0</v>
      </c>
      <c r="D342" s="93" t="str">
        <f t="shared" si="37"/>
        <v/>
      </c>
      <c r="E342" s="93" t="str">
        <f t="shared" si="38"/>
        <v/>
      </c>
      <c r="F342" s="88"/>
      <c r="G342" s="88"/>
      <c r="H342" s="88"/>
      <c r="I342" s="88"/>
    </row>
    <row r="343" spans="1:9" ht="38.25" x14ac:dyDescent="0.2">
      <c r="A343" s="95" t="s">
        <v>118</v>
      </c>
      <c r="B343" s="74" t="s">
        <v>48</v>
      </c>
      <c r="C343" s="93">
        <f>SUMIFS('Rozpočet projektu'!$G$10:$G$5057,'Rozpočet projektu'!$I$10:$I$5057,$A343&amp;"*",'Rozpočet projektu'!$C$10:$C$5057,$B343)</f>
        <v>0</v>
      </c>
      <c r="D343" s="93" t="str">
        <f t="shared" si="37"/>
        <v/>
      </c>
      <c r="E343" s="93" t="str">
        <f t="shared" si="38"/>
        <v/>
      </c>
      <c r="F343" s="88"/>
      <c r="G343" s="88"/>
      <c r="H343" s="88"/>
      <c r="I343" s="88"/>
    </row>
    <row r="344" spans="1:9" ht="25.5" x14ac:dyDescent="0.2">
      <c r="A344" s="95" t="s">
        <v>118</v>
      </c>
      <c r="B344" s="74" t="s">
        <v>49</v>
      </c>
      <c r="C344" s="93">
        <f>SUMIFS('Rozpočet projektu'!$G$10:$G$5057,'Rozpočet projektu'!$I$10:$I$5057,$A344&amp;"*",'Rozpočet projektu'!$C$10:$C$5057,$B344)</f>
        <v>0</v>
      </c>
      <c r="D344" s="93" t="str">
        <f t="shared" si="37"/>
        <v/>
      </c>
      <c r="E344" s="93" t="str">
        <f t="shared" si="38"/>
        <v/>
      </c>
      <c r="F344" s="88"/>
      <c r="G344" s="88"/>
      <c r="H344" s="88"/>
      <c r="I344" s="88"/>
    </row>
    <row r="345" spans="1:9" ht="25.5" x14ac:dyDescent="0.2">
      <c r="A345" s="95" t="s">
        <v>118</v>
      </c>
      <c r="B345" s="74" t="s">
        <v>50</v>
      </c>
      <c r="C345" s="93">
        <f>SUMIFS('Rozpočet projektu'!$G$10:$G$5057,'Rozpočet projektu'!$I$10:$I$5057,$A345&amp;"*",'Rozpočet projektu'!$C$10:$C$5057,$B345)</f>
        <v>0</v>
      </c>
      <c r="D345" s="93" t="str">
        <f t="shared" si="37"/>
        <v/>
      </c>
      <c r="E345" s="93" t="str">
        <f t="shared" si="38"/>
        <v/>
      </c>
      <c r="F345" s="88"/>
      <c r="G345" s="88"/>
      <c r="H345" s="88"/>
      <c r="I345" s="88"/>
    </row>
    <row r="346" spans="1:9" ht="25.5" x14ac:dyDescent="0.2">
      <c r="A346" s="95" t="s">
        <v>118</v>
      </c>
      <c r="B346" s="74" t="s">
        <v>51</v>
      </c>
      <c r="C346" s="93">
        <f>SUMIFS('Rozpočet projektu'!$G$10:$G$5057,'Rozpočet projektu'!$I$10:$I$5057,$A346&amp;"*",'Rozpočet projektu'!$C$10:$C$5057,$B346)</f>
        <v>0</v>
      </c>
      <c r="D346" s="93" t="str">
        <f t="shared" si="37"/>
        <v/>
      </c>
      <c r="E346" s="93" t="str">
        <f t="shared" si="38"/>
        <v/>
      </c>
      <c r="F346" s="88"/>
      <c r="G346" s="88"/>
      <c r="H346" s="88"/>
      <c r="I346" s="88"/>
    </row>
    <row r="347" spans="1:9" x14ac:dyDescent="0.2">
      <c r="A347" s="95" t="s">
        <v>118</v>
      </c>
      <c r="B347" s="74" t="s">
        <v>52</v>
      </c>
      <c r="C347" s="93">
        <f>SUMIFS('Rozpočet projektu'!$G$10:$G$5057,'Rozpočet projektu'!$I$10:$I$5057,$A347&amp;"*",'Rozpočet projektu'!$C$10:$C$5057,$B347)</f>
        <v>0</v>
      </c>
      <c r="D347" s="93" t="str">
        <f t="shared" si="37"/>
        <v/>
      </c>
      <c r="E347" s="93" t="str">
        <f t="shared" si="38"/>
        <v/>
      </c>
      <c r="F347" s="88"/>
      <c r="G347" s="88"/>
      <c r="H347" s="88"/>
      <c r="I347" s="88"/>
    </row>
    <row r="348" spans="1:9" x14ac:dyDescent="0.2">
      <c r="A348" s="95" t="s">
        <v>118</v>
      </c>
      <c r="B348" s="74" t="s">
        <v>53</v>
      </c>
      <c r="C348" s="93">
        <f>SUMIFS('Rozpočet projektu'!$G$10:$G$5057,'Rozpočet projektu'!$I$10:$I$5057,$A348&amp;"*",'Rozpočet projektu'!$C$10:$C$5057,$B348)</f>
        <v>0</v>
      </c>
      <c r="D348" s="93" t="str">
        <f t="shared" si="37"/>
        <v/>
      </c>
      <c r="E348" s="93" t="str">
        <f t="shared" si="38"/>
        <v/>
      </c>
      <c r="F348" s="88"/>
      <c r="G348" s="88"/>
      <c r="H348" s="88"/>
      <c r="I348" s="88"/>
    </row>
    <row r="349" spans="1:9" x14ac:dyDescent="0.2">
      <c r="A349" s="95" t="s">
        <v>118</v>
      </c>
      <c r="B349" s="85" t="s">
        <v>43</v>
      </c>
      <c r="C349" s="93">
        <f>SUMIFS('Rozpočet projektu'!$G$10:$G$5057,'Rozpočet projektu'!$I$10:$I$5057,$A349&amp;"*",'Rozpočet projektu'!$C$10:$C$5057,$B349)</f>
        <v>0</v>
      </c>
      <c r="D349" s="93" t="str">
        <f t="shared" si="37"/>
        <v/>
      </c>
      <c r="E349" s="93" t="str">
        <f t="shared" si="38"/>
        <v/>
      </c>
      <c r="F349" s="88"/>
      <c r="G349" s="88"/>
      <c r="H349" s="88"/>
      <c r="I349" s="88"/>
    </row>
    <row r="350" spans="1:9" ht="38.25" x14ac:dyDescent="0.2">
      <c r="A350" s="95" t="s">
        <v>119</v>
      </c>
      <c r="B350" s="74" t="s">
        <v>47</v>
      </c>
      <c r="C350" s="93">
        <f>SUMIFS('Rozpočet projektu'!$G$10:$G$5057,'Rozpočet projektu'!$I$10:$I$5057,$A350&amp;"*",'Rozpočet projektu'!$C$10:$C$5057,$B350)</f>
        <v>0</v>
      </c>
      <c r="D350" s="93" t="str">
        <f t="shared" si="37"/>
        <v/>
      </c>
      <c r="E350" s="93" t="str">
        <f t="shared" si="38"/>
        <v/>
      </c>
      <c r="F350" s="88"/>
      <c r="G350" s="88"/>
      <c r="H350" s="88"/>
      <c r="I350" s="88"/>
    </row>
    <row r="351" spans="1:9" ht="38.25" x14ac:dyDescent="0.2">
      <c r="A351" s="95" t="s">
        <v>119</v>
      </c>
      <c r="B351" s="74" t="s">
        <v>48</v>
      </c>
      <c r="C351" s="93">
        <f>SUMIFS('Rozpočet projektu'!$G$10:$G$5057,'Rozpočet projektu'!$I$10:$I$5057,$A351&amp;"*",'Rozpočet projektu'!$C$10:$C$5057,$B351)</f>
        <v>0</v>
      </c>
      <c r="D351" s="93" t="str">
        <f t="shared" si="37"/>
        <v/>
      </c>
      <c r="E351" s="93" t="str">
        <f t="shared" si="38"/>
        <v/>
      </c>
      <c r="F351" s="88"/>
      <c r="G351" s="88"/>
      <c r="H351" s="88"/>
      <c r="I351" s="88"/>
    </row>
    <row r="352" spans="1:9" ht="25.5" x14ac:dyDescent="0.2">
      <c r="A352" s="95" t="s">
        <v>119</v>
      </c>
      <c r="B352" s="74" t="s">
        <v>49</v>
      </c>
      <c r="C352" s="93">
        <f>SUMIFS('Rozpočet projektu'!$G$10:$G$5057,'Rozpočet projektu'!$I$10:$I$5057,$A352&amp;"*",'Rozpočet projektu'!$C$10:$C$5057,$B352)</f>
        <v>0</v>
      </c>
      <c r="D352" s="93" t="str">
        <f t="shared" si="37"/>
        <v/>
      </c>
      <c r="E352" s="93" t="str">
        <f t="shared" si="38"/>
        <v/>
      </c>
      <c r="F352" s="88"/>
      <c r="G352" s="88"/>
      <c r="H352" s="88"/>
      <c r="I352" s="88"/>
    </row>
    <row r="353" spans="1:9" ht="25.5" x14ac:dyDescent="0.2">
      <c r="A353" s="95" t="s">
        <v>119</v>
      </c>
      <c r="B353" s="74" t="s">
        <v>50</v>
      </c>
      <c r="C353" s="93">
        <f>SUMIFS('Rozpočet projektu'!$G$10:$G$5057,'Rozpočet projektu'!$I$10:$I$5057,$A353&amp;"*",'Rozpočet projektu'!$C$10:$C$5057,$B353)</f>
        <v>0</v>
      </c>
      <c r="D353" s="93" t="str">
        <f t="shared" si="37"/>
        <v/>
      </c>
      <c r="E353" s="93" t="str">
        <f t="shared" si="38"/>
        <v/>
      </c>
      <c r="F353" s="88"/>
      <c r="G353" s="88"/>
      <c r="H353" s="88"/>
      <c r="I353" s="88"/>
    </row>
    <row r="354" spans="1:9" ht="25.5" x14ac:dyDescent="0.2">
      <c r="A354" s="95" t="s">
        <v>119</v>
      </c>
      <c r="B354" s="74" t="s">
        <v>51</v>
      </c>
      <c r="C354" s="93">
        <f>SUMIFS('Rozpočet projektu'!$G$10:$G$5057,'Rozpočet projektu'!$I$10:$I$5057,$A354&amp;"*",'Rozpočet projektu'!$C$10:$C$5057,$B354)</f>
        <v>0</v>
      </c>
      <c r="D354" s="93" t="str">
        <f t="shared" si="37"/>
        <v/>
      </c>
      <c r="E354" s="93" t="str">
        <f t="shared" si="38"/>
        <v/>
      </c>
      <c r="F354" s="88"/>
      <c r="G354" s="88"/>
      <c r="H354" s="88"/>
      <c r="I354" s="88"/>
    </row>
    <row r="355" spans="1:9" x14ac:dyDescent="0.2">
      <c r="A355" s="95" t="s">
        <v>119</v>
      </c>
      <c r="B355" s="74" t="s">
        <v>52</v>
      </c>
      <c r="C355" s="93">
        <f>SUMIFS('Rozpočet projektu'!$G$10:$G$5057,'Rozpočet projektu'!$I$10:$I$5057,$A355&amp;"*",'Rozpočet projektu'!$C$10:$C$5057,$B355)</f>
        <v>0</v>
      </c>
      <c r="D355" s="93" t="str">
        <f t="shared" si="37"/>
        <v/>
      </c>
      <c r="E355" s="93" t="str">
        <f t="shared" si="38"/>
        <v/>
      </c>
      <c r="F355" s="88"/>
      <c r="G355" s="88"/>
      <c r="H355" s="88"/>
      <c r="I355" s="88"/>
    </row>
    <row r="356" spans="1:9" x14ac:dyDescent="0.2">
      <c r="A356" s="95" t="s">
        <v>119</v>
      </c>
      <c r="B356" s="74" t="s">
        <v>53</v>
      </c>
      <c r="C356" s="93">
        <f>SUMIFS('Rozpočet projektu'!$G$10:$G$5057,'Rozpočet projektu'!$I$10:$I$5057,$A356&amp;"*",'Rozpočet projektu'!$C$10:$C$5057,$B356)</f>
        <v>0</v>
      </c>
      <c r="D356" s="93" t="str">
        <f t="shared" si="37"/>
        <v/>
      </c>
      <c r="E356" s="93" t="str">
        <f t="shared" si="38"/>
        <v/>
      </c>
      <c r="F356" s="88"/>
      <c r="G356" s="88"/>
      <c r="H356" s="88"/>
      <c r="I356" s="88"/>
    </row>
    <row r="357" spans="1:9" x14ac:dyDescent="0.2">
      <c r="A357" s="95" t="s">
        <v>119</v>
      </c>
      <c r="B357" s="85" t="s">
        <v>43</v>
      </c>
      <c r="C357" s="93">
        <f>SUMIFS('Rozpočet projektu'!$G$10:$G$5057,'Rozpočet projektu'!$I$10:$I$5057,$A357&amp;"*",'Rozpočet projektu'!$C$10:$C$5057,$B357)</f>
        <v>0</v>
      </c>
      <c r="D357" s="93" t="str">
        <f t="shared" si="37"/>
        <v/>
      </c>
      <c r="E357" s="93" t="str">
        <f t="shared" si="38"/>
        <v/>
      </c>
      <c r="F357" s="88"/>
      <c r="G357" s="88"/>
      <c r="H357" s="88"/>
      <c r="I357" s="88"/>
    </row>
    <row r="358" spans="1:9" ht="38.25" x14ac:dyDescent="0.2">
      <c r="A358" s="95" t="s">
        <v>120</v>
      </c>
      <c r="B358" s="74" t="s">
        <v>47</v>
      </c>
      <c r="C358" s="93">
        <f>SUMIFS('Rozpočet projektu'!$G$10:$G$5057,'Rozpočet projektu'!$I$10:$I$5057,$A358&amp;"*",'Rozpočet projektu'!$C$10:$C$5057,$B358)</f>
        <v>0</v>
      </c>
      <c r="D358" s="93" t="str">
        <f t="shared" ref="D358:D373" si="39">IFERROR(IF(IF(ROUND($D$2*C358,2)&gt;($D$2*C358),ROUND($D$2*C358,2)-ROUNDUP(ROUND($D$2*C358,2)-($D$2*C358),2),ROUND($D$2*C358,2))&gt;0,IF(ROUND($D$2*C358,2)&gt;($D$2*C358),ROUND($D$2*C358,2)-ROUNDUP(ROUND($D$2*C358,2)-($D$2*C358),2),ROUND($D$2*C358,2)),""),"")</f>
        <v/>
      </c>
      <c r="E358" s="93" t="str">
        <f t="shared" ref="E358:E373" si="40">IFERROR(C358-D358,"")</f>
        <v/>
      </c>
      <c r="F358" s="88"/>
      <c r="G358" s="88"/>
      <c r="H358" s="88"/>
      <c r="I358" s="88"/>
    </row>
    <row r="359" spans="1:9" ht="38.25" x14ac:dyDescent="0.2">
      <c r="A359" s="95" t="s">
        <v>120</v>
      </c>
      <c r="B359" s="74" t="s">
        <v>48</v>
      </c>
      <c r="C359" s="93">
        <f>SUMIFS('Rozpočet projektu'!$G$10:$G$5057,'Rozpočet projektu'!$I$10:$I$5057,$A359&amp;"*",'Rozpočet projektu'!$C$10:$C$5057,$B359)</f>
        <v>0</v>
      </c>
      <c r="D359" s="93" t="str">
        <f t="shared" si="39"/>
        <v/>
      </c>
      <c r="E359" s="93" t="str">
        <f t="shared" si="40"/>
        <v/>
      </c>
      <c r="F359" s="88"/>
      <c r="G359" s="88"/>
      <c r="H359" s="88"/>
      <c r="I359" s="88"/>
    </row>
    <row r="360" spans="1:9" ht="25.5" x14ac:dyDescent="0.2">
      <c r="A360" s="95" t="s">
        <v>120</v>
      </c>
      <c r="B360" s="74" t="s">
        <v>49</v>
      </c>
      <c r="C360" s="93">
        <f>SUMIFS('Rozpočet projektu'!$G$10:$G$5057,'Rozpočet projektu'!$I$10:$I$5057,$A360&amp;"*",'Rozpočet projektu'!$C$10:$C$5057,$B360)</f>
        <v>0</v>
      </c>
      <c r="D360" s="93" t="str">
        <f t="shared" si="39"/>
        <v/>
      </c>
      <c r="E360" s="93" t="str">
        <f t="shared" si="40"/>
        <v/>
      </c>
      <c r="F360" s="88"/>
      <c r="G360" s="88"/>
      <c r="H360" s="88"/>
      <c r="I360" s="88"/>
    </row>
    <row r="361" spans="1:9" ht="25.5" x14ac:dyDescent="0.2">
      <c r="A361" s="95" t="s">
        <v>120</v>
      </c>
      <c r="B361" s="74" t="s">
        <v>50</v>
      </c>
      <c r="C361" s="93">
        <f>SUMIFS('Rozpočet projektu'!$G$10:$G$5057,'Rozpočet projektu'!$I$10:$I$5057,$A361&amp;"*",'Rozpočet projektu'!$C$10:$C$5057,$B361)</f>
        <v>0</v>
      </c>
      <c r="D361" s="93" t="str">
        <f t="shared" si="39"/>
        <v/>
      </c>
      <c r="E361" s="93" t="str">
        <f t="shared" si="40"/>
        <v/>
      </c>
      <c r="F361" s="88"/>
      <c r="G361" s="88"/>
      <c r="H361" s="88"/>
      <c r="I361" s="88"/>
    </row>
    <row r="362" spans="1:9" ht="25.5" x14ac:dyDescent="0.2">
      <c r="A362" s="95" t="s">
        <v>120</v>
      </c>
      <c r="B362" s="74" t="s">
        <v>51</v>
      </c>
      <c r="C362" s="93">
        <f>SUMIFS('Rozpočet projektu'!$G$10:$G$5057,'Rozpočet projektu'!$I$10:$I$5057,$A362&amp;"*",'Rozpočet projektu'!$C$10:$C$5057,$B362)</f>
        <v>0</v>
      </c>
      <c r="D362" s="93" t="str">
        <f t="shared" si="39"/>
        <v/>
      </c>
      <c r="E362" s="93" t="str">
        <f t="shared" si="40"/>
        <v/>
      </c>
      <c r="F362" s="88"/>
      <c r="G362" s="88"/>
      <c r="H362" s="88"/>
      <c r="I362" s="88"/>
    </row>
    <row r="363" spans="1:9" x14ac:dyDescent="0.2">
      <c r="A363" s="95" t="s">
        <v>120</v>
      </c>
      <c r="B363" s="74" t="s">
        <v>52</v>
      </c>
      <c r="C363" s="93">
        <f>SUMIFS('Rozpočet projektu'!$G$10:$G$5057,'Rozpočet projektu'!$I$10:$I$5057,$A363&amp;"*",'Rozpočet projektu'!$C$10:$C$5057,$B363)</f>
        <v>0</v>
      </c>
      <c r="D363" s="93" t="str">
        <f t="shared" si="39"/>
        <v/>
      </c>
      <c r="E363" s="93" t="str">
        <f t="shared" si="40"/>
        <v/>
      </c>
      <c r="F363" s="88"/>
      <c r="G363" s="88"/>
      <c r="H363" s="88"/>
      <c r="I363" s="88"/>
    </row>
    <row r="364" spans="1:9" x14ac:dyDescent="0.2">
      <c r="A364" s="95" t="s">
        <v>120</v>
      </c>
      <c r="B364" s="74" t="s">
        <v>53</v>
      </c>
      <c r="C364" s="93">
        <f>SUMIFS('Rozpočet projektu'!$G$10:$G$5057,'Rozpočet projektu'!$I$10:$I$5057,$A364&amp;"*",'Rozpočet projektu'!$C$10:$C$5057,$B364)</f>
        <v>0</v>
      </c>
      <c r="D364" s="93" t="str">
        <f t="shared" si="39"/>
        <v/>
      </c>
      <c r="E364" s="93" t="str">
        <f t="shared" si="40"/>
        <v/>
      </c>
      <c r="F364" s="88"/>
      <c r="G364" s="88"/>
      <c r="H364" s="88"/>
      <c r="I364" s="88"/>
    </row>
    <row r="365" spans="1:9" x14ac:dyDescent="0.2">
      <c r="A365" s="95" t="s">
        <v>120</v>
      </c>
      <c r="B365" s="85" t="s">
        <v>43</v>
      </c>
      <c r="C365" s="93">
        <f>SUMIFS('Rozpočet projektu'!$G$10:$G$5057,'Rozpočet projektu'!$I$10:$I$5057,$A365&amp;"*",'Rozpočet projektu'!$C$10:$C$5057,$B365)</f>
        <v>0</v>
      </c>
      <c r="D365" s="93" t="str">
        <f t="shared" si="39"/>
        <v/>
      </c>
      <c r="E365" s="93" t="str">
        <f t="shared" si="40"/>
        <v/>
      </c>
      <c r="F365" s="88"/>
      <c r="G365" s="88"/>
      <c r="H365" s="88"/>
      <c r="I365" s="88"/>
    </row>
    <row r="366" spans="1:9" ht="38.25" x14ac:dyDescent="0.2">
      <c r="A366" s="95" t="s">
        <v>121</v>
      </c>
      <c r="B366" s="74" t="s">
        <v>47</v>
      </c>
      <c r="C366" s="93">
        <f>SUMIFS('Rozpočet projektu'!$G$10:$G$5057,'Rozpočet projektu'!$I$10:$I$5057,$A366&amp;"*",'Rozpočet projektu'!$C$10:$C$5057,$B366)</f>
        <v>0</v>
      </c>
      <c r="D366" s="93" t="str">
        <f t="shared" si="39"/>
        <v/>
      </c>
      <c r="E366" s="93" t="str">
        <f t="shared" si="40"/>
        <v/>
      </c>
      <c r="F366" s="88"/>
      <c r="G366" s="88"/>
      <c r="H366" s="88"/>
      <c r="I366" s="88"/>
    </row>
    <row r="367" spans="1:9" ht="38.25" x14ac:dyDescent="0.2">
      <c r="A367" s="95" t="s">
        <v>121</v>
      </c>
      <c r="B367" s="74" t="s">
        <v>48</v>
      </c>
      <c r="C367" s="93">
        <f>SUMIFS('Rozpočet projektu'!$G$10:$G$5057,'Rozpočet projektu'!$I$10:$I$5057,$A367&amp;"*",'Rozpočet projektu'!$C$10:$C$5057,$B367)</f>
        <v>0</v>
      </c>
      <c r="D367" s="93" t="str">
        <f t="shared" si="39"/>
        <v/>
      </c>
      <c r="E367" s="93" t="str">
        <f t="shared" si="40"/>
        <v/>
      </c>
      <c r="F367" s="88"/>
      <c r="G367" s="88"/>
      <c r="H367" s="88"/>
      <c r="I367" s="88"/>
    </row>
    <row r="368" spans="1:9" ht="25.5" x14ac:dyDescent="0.2">
      <c r="A368" s="95" t="s">
        <v>121</v>
      </c>
      <c r="B368" s="74" t="s">
        <v>49</v>
      </c>
      <c r="C368" s="93">
        <f>SUMIFS('Rozpočet projektu'!$G$10:$G$5057,'Rozpočet projektu'!$I$10:$I$5057,$A368&amp;"*",'Rozpočet projektu'!$C$10:$C$5057,$B368)</f>
        <v>0</v>
      </c>
      <c r="D368" s="93" t="str">
        <f t="shared" si="39"/>
        <v/>
      </c>
      <c r="E368" s="93" t="str">
        <f t="shared" si="40"/>
        <v/>
      </c>
      <c r="F368" s="88"/>
      <c r="G368" s="88"/>
      <c r="H368" s="88"/>
      <c r="I368" s="88"/>
    </row>
    <row r="369" spans="1:9" ht="25.5" x14ac:dyDescent="0.2">
      <c r="A369" s="95" t="s">
        <v>121</v>
      </c>
      <c r="B369" s="74" t="s">
        <v>50</v>
      </c>
      <c r="C369" s="93">
        <f>SUMIFS('Rozpočet projektu'!$G$10:$G$5057,'Rozpočet projektu'!$I$10:$I$5057,$A369&amp;"*",'Rozpočet projektu'!$C$10:$C$5057,$B369)</f>
        <v>0</v>
      </c>
      <c r="D369" s="93" t="str">
        <f t="shared" si="39"/>
        <v/>
      </c>
      <c r="E369" s="93" t="str">
        <f t="shared" si="40"/>
        <v/>
      </c>
      <c r="F369" s="88"/>
      <c r="G369" s="88"/>
      <c r="H369" s="88"/>
      <c r="I369" s="88"/>
    </row>
    <row r="370" spans="1:9" ht="25.5" x14ac:dyDescent="0.2">
      <c r="A370" s="95" t="s">
        <v>121</v>
      </c>
      <c r="B370" s="74" t="s">
        <v>51</v>
      </c>
      <c r="C370" s="93">
        <f>SUMIFS('Rozpočet projektu'!$G$10:$G$5057,'Rozpočet projektu'!$I$10:$I$5057,$A370&amp;"*",'Rozpočet projektu'!$C$10:$C$5057,$B370)</f>
        <v>0</v>
      </c>
      <c r="D370" s="93" t="str">
        <f t="shared" si="39"/>
        <v/>
      </c>
      <c r="E370" s="93" t="str">
        <f t="shared" si="40"/>
        <v/>
      </c>
      <c r="F370" s="88"/>
      <c r="G370" s="88"/>
      <c r="H370" s="88"/>
      <c r="I370" s="88"/>
    </row>
    <row r="371" spans="1:9" x14ac:dyDescent="0.2">
      <c r="A371" s="95" t="s">
        <v>121</v>
      </c>
      <c r="B371" s="74" t="s">
        <v>52</v>
      </c>
      <c r="C371" s="93">
        <f>SUMIFS('Rozpočet projektu'!$G$10:$G$5057,'Rozpočet projektu'!$I$10:$I$5057,$A371&amp;"*",'Rozpočet projektu'!$C$10:$C$5057,$B371)</f>
        <v>0</v>
      </c>
      <c r="D371" s="93" t="str">
        <f t="shared" si="39"/>
        <v/>
      </c>
      <c r="E371" s="93" t="str">
        <f t="shared" si="40"/>
        <v/>
      </c>
      <c r="F371" s="88"/>
      <c r="G371" s="88"/>
      <c r="H371" s="88"/>
      <c r="I371" s="88"/>
    </row>
    <row r="372" spans="1:9" x14ac:dyDescent="0.2">
      <c r="A372" s="95" t="s">
        <v>121</v>
      </c>
      <c r="B372" s="74" t="s">
        <v>53</v>
      </c>
      <c r="C372" s="93">
        <f>SUMIFS('Rozpočet projektu'!$G$10:$G$5057,'Rozpočet projektu'!$I$10:$I$5057,$A372&amp;"*",'Rozpočet projektu'!$C$10:$C$5057,$B372)</f>
        <v>0</v>
      </c>
      <c r="D372" s="93" t="str">
        <f t="shared" si="39"/>
        <v/>
      </c>
      <c r="E372" s="93" t="str">
        <f t="shared" si="40"/>
        <v/>
      </c>
      <c r="F372" s="88"/>
      <c r="G372" s="88"/>
      <c r="H372" s="88"/>
      <c r="I372" s="88"/>
    </row>
    <row r="373" spans="1:9" x14ac:dyDescent="0.2">
      <c r="A373" s="95" t="s">
        <v>121</v>
      </c>
      <c r="B373" s="85" t="s">
        <v>43</v>
      </c>
      <c r="C373" s="93">
        <f>SUMIFS('Rozpočet projektu'!$G$10:$G$5057,'Rozpočet projektu'!$I$10:$I$5057,$A373&amp;"*",'Rozpočet projektu'!$C$10:$C$5057,$B373)</f>
        <v>0</v>
      </c>
      <c r="D373" s="93" t="str">
        <f t="shared" si="39"/>
        <v/>
      </c>
      <c r="E373" s="93" t="str">
        <f t="shared" si="40"/>
        <v/>
      </c>
      <c r="F373" s="88"/>
      <c r="G373" s="88"/>
      <c r="H373" s="88"/>
      <c r="I373" s="88"/>
    </row>
    <row r="374" spans="1:9" ht="38.25" x14ac:dyDescent="0.2">
      <c r="A374" s="95" t="s">
        <v>122</v>
      </c>
      <c r="B374" s="74" t="s">
        <v>47</v>
      </c>
      <c r="C374" s="93">
        <f>SUMIFS('Rozpočet projektu'!$G$10:$G$5057,'Rozpočet projektu'!$I$10:$I$5057,$A374&amp;"*",'Rozpočet projektu'!$C$10:$C$5057,$B374)</f>
        <v>0</v>
      </c>
      <c r="D374" s="93" t="str">
        <f t="shared" ref="D374:D391" si="41">IFERROR(IF(IF(ROUND($D$2*C374,2)&gt;($D$2*C374),ROUND($D$2*C374,2)-ROUNDUP(ROUND($D$2*C374,2)-($D$2*C374),2),ROUND($D$2*C374,2))&gt;0,IF(ROUND($D$2*C374,2)&gt;($D$2*C374),ROUND($D$2*C374,2)-ROUNDUP(ROUND($D$2*C374,2)-($D$2*C374),2),ROUND($D$2*C374,2)),""),"")</f>
        <v/>
      </c>
      <c r="E374" s="93" t="str">
        <f t="shared" ref="E374:E392" si="42">IFERROR(C374-D374,"")</f>
        <v/>
      </c>
      <c r="F374" s="88"/>
      <c r="G374" s="88"/>
      <c r="H374" s="88"/>
      <c r="I374" s="88"/>
    </row>
    <row r="375" spans="1:9" ht="38.25" x14ac:dyDescent="0.2">
      <c r="A375" s="95" t="s">
        <v>122</v>
      </c>
      <c r="B375" s="74" t="s">
        <v>48</v>
      </c>
      <c r="C375" s="93">
        <f>SUMIFS('Rozpočet projektu'!$G$10:$G$5057,'Rozpočet projektu'!$I$10:$I$5057,$A375&amp;"*",'Rozpočet projektu'!$C$10:$C$5057,$B375)</f>
        <v>0</v>
      </c>
      <c r="D375" s="93" t="str">
        <f t="shared" si="41"/>
        <v/>
      </c>
      <c r="E375" s="93" t="str">
        <f t="shared" si="42"/>
        <v/>
      </c>
      <c r="F375" s="88"/>
      <c r="G375" s="88"/>
      <c r="H375" s="88"/>
      <c r="I375" s="88"/>
    </row>
    <row r="376" spans="1:9" ht="25.5" x14ac:dyDescent="0.2">
      <c r="A376" s="95" t="s">
        <v>122</v>
      </c>
      <c r="B376" s="74" t="s">
        <v>49</v>
      </c>
      <c r="C376" s="93">
        <f>SUMIFS('Rozpočet projektu'!$G$10:$G$5057,'Rozpočet projektu'!$I$10:$I$5057,$A376&amp;"*",'Rozpočet projektu'!$C$10:$C$5057,$B376)</f>
        <v>0</v>
      </c>
      <c r="D376" s="93" t="str">
        <f t="shared" si="41"/>
        <v/>
      </c>
      <c r="E376" s="93" t="str">
        <f t="shared" si="42"/>
        <v/>
      </c>
      <c r="F376" s="88"/>
      <c r="G376" s="88"/>
      <c r="H376" s="88"/>
      <c r="I376" s="88"/>
    </row>
    <row r="377" spans="1:9" ht="25.5" x14ac:dyDescent="0.2">
      <c r="A377" s="95" t="s">
        <v>122</v>
      </c>
      <c r="B377" s="74" t="s">
        <v>50</v>
      </c>
      <c r="C377" s="93">
        <f>SUMIFS('Rozpočet projektu'!$G$10:$G$5057,'Rozpočet projektu'!$I$10:$I$5057,$A377&amp;"*",'Rozpočet projektu'!$C$10:$C$5057,$B377)</f>
        <v>0</v>
      </c>
      <c r="D377" s="93" t="str">
        <f t="shared" si="41"/>
        <v/>
      </c>
      <c r="E377" s="93" t="str">
        <f t="shared" si="42"/>
        <v/>
      </c>
      <c r="F377" s="88"/>
      <c r="G377" s="88"/>
      <c r="H377" s="88"/>
      <c r="I377" s="88"/>
    </row>
    <row r="378" spans="1:9" ht="25.5" x14ac:dyDescent="0.2">
      <c r="A378" s="95" t="s">
        <v>122</v>
      </c>
      <c r="B378" s="74" t="s">
        <v>51</v>
      </c>
      <c r="C378" s="93">
        <f>SUMIFS('Rozpočet projektu'!$G$10:$G$5057,'Rozpočet projektu'!$I$10:$I$5057,$A378&amp;"*",'Rozpočet projektu'!$C$10:$C$5057,$B378)</f>
        <v>0</v>
      </c>
      <c r="D378" s="93" t="str">
        <f t="shared" si="41"/>
        <v/>
      </c>
      <c r="E378" s="93" t="str">
        <f t="shared" si="42"/>
        <v/>
      </c>
      <c r="F378" s="88"/>
      <c r="G378" s="88"/>
      <c r="H378" s="88"/>
      <c r="I378" s="88"/>
    </row>
    <row r="379" spans="1:9" x14ac:dyDescent="0.2">
      <c r="A379" s="95" t="s">
        <v>122</v>
      </c>
      <c r="B379" s="74" t="s">
        <v>52</v>
      </c>
      <c r="C379" s="93">
        <f>SUMIFS('Rozpočet projektu'!$G$10:$G$5057,'Rozpočet projektu'!$I$10:$I$5057,$A379&amp;"*",'Rozpočet projektu'!$C$10:$C$5057,$B379)</f>
        <v>0</v>
      </c>
      <c r="D379" s="93" t="str">
        <f t="shared" si="41"/>
        <v/>
      </c>
      <c r="E379" s="93" t="str">
        <f t="shared" si="42"/>
        <v/>
      </c>
      <c r="F379" s="88"/>
      <c r="G379" s="88"/>
      <c r="H379" s="88"/>
      <c r="I379" s="88"/>
    </row>
    <row r="380" spans="1:9" x14ac:dyDescent="0.2">
      <c r="A380" s="95" t="s">
        <v>122</v>
      </c>
      <c r="B380" s="74" t="s">
        <v>53</v>
      </c>
      <c r="C380" s="93">
        <f>SUMIFS('Rozpočet projektu'!$G$10:$G$5057,'Rozpočet projektu'!$I$10:$I$5057,$A380&amp;"*",'Rozpočet projektu'!$C$10:$C$5057,$B380)</f>
        <v>0</v>
      </c>
      <c r="D380" s="93" t="str">
        <f t="shared" si="41"/>
        <v/>
      </c>
      <c r="E380" s="93" t="str">
        <f t="shared" si="42"/>
        <v/>
      </c>
      <c r="F380" s="88"/>
      <c r="G380" s="88"/>
      <c r="H380" s="88"/>
      <c r="I380" s="88"/>
    </row>
    <row r="381" spans="1:9" x14ac:dyDescent="0.2">
      <c r="A381" s="95" t="s">
        <v>122</v>
      </c>
      <c r="B381" s="85" t="s">
        <v>43</v>
      </c>
      <c r="C381" s="93">
        <f>SUMIFS('Rozpočet projektu'!$G$10:$G$5057,'Rozpočet projektu'!$I$10:$I$5057,$A381&amp;"*",'Rozpočet projektu'!$C$10:$C$5057,$B381)</f>
        <v>0</v>
      </c>
      <c r="D381" s="93" t="str">
        <f t="shared" si="41"/>
        <v/>
      </c>
      <c r="E381" s="93" t="str">
        <f t="shared" si="42"/>
        <v/>
      </c>
      <c r="F381" s="88"/>
      <c r="G381" s="88"/>
      <c r="H381" s="88"/>
      <c r="I381" s="88"/>
    </row>
    <row r="382" spans="1:9" ht="38.25" x14ac:dyDescent="0.2">
      <c r="A382" s="95" t="s">
        <v>123</v>
      </c>
      <c r="B382" s="74" t="s">
        <v>47</v>
      </c>
      <c r="C382" s="93">
        <f>SUMIFS('Rozpočet projektu'!$G$10:$G$5057,'Rozpočet projektu'!$I$10:$I$5057,$A382&amp;"*",'Rozpočet projektu'!$C$10:$C$5057,$B382)</f>
        <v>0</v>
      </c>
      <c r="D382" s="93" t="str">
        <f t="shared" si="41"/>
        <v/>
      </c>
      <c r="E382" s="93" t="str">
        <f t="shared" si="42"/>
        <v/>
      </c>
      <c r="F382" s="88"/>
      <c r="G382" s="88"/>
      <c r="H382" s="88"/>
      <c r="I382" s="88"/>
    </row>
    <row r="383" spans="1:9" ht="38.25" x14ac:dyDescent="0.2">
      <c r="A383" s="95" t="s">
        <v>123</v>
      </c>
      <c r="B383" s="74" t="s">
        <v>48</v>
      </c>
      <c r="C383" s="93">
        <f>SUMIFS('Rozpočet projektu'!$G$10:$G$5057,'Rozpočet projektu'!$I$10:$I$5057,$A383&amp;"*",'Rozpočet projektu'!$C$10:$C$5057,$B383)</f>
        <v>0</v>
      </c>
      <c r="D383" s="93" t="str">
        <f t="shared" si="41"/>
        <v/>
      </c>
      <c r="E383" s="93" t="str">
        <f t="shared" si="42"/>
        <v/>
      </c>
      <c r="F383" s="88"/>
      <c r="G383" s="88"/>
      <c r="H383" s="88"/>
      <c r="I383" s="88"/>
    </row>
    <row r="384" spans="1:9" ht="25.5" x14ac:dyDescent="0.2">
      <c r="A384" s="95" t="s">
        <v>123</v>
      </c>
      <c r="B384" s="74" t="s">
        <v>49</v>
      </c>
      <c r="C384" s="93">
        <f>SUMIFS('Rozpočet projektu'!$G$10:$G$5057,'Rozpočet projektu'!$I$10:$I$5057,$A384&amp;"*",'Rozpočet projektu'!$C$10:$C$5057,$B384)</f>
        <v>0</v>
      </c>
      <c r="D384" s="93" t="str">
        <f t="shared" si="41"/>
        <v/>
      </c>
      <c r="E384" s="93" t="str">
        <f t="shared" si="42"/>
        <v/>
      </c>
      <c r="F384" s="88"/>
      <c r="G384" s="88"/>
      <c r="H384" s="88"/>
      <c r="I384" s="88"/>
    </row>
    <row r="385" spans="1:9" ht="25.5" x14ac:dyDescent="0.2">
      <c r="A385" s="95" t="s">
        <v>123</v>
      </c>
      <c r="B385" s="74" t="s">
        <v>50</v>
      </c>
      <c r="C385" s="93">
        <f>SUMIFS('Rozpočet projektu'!$G$10:$G$5057,'Rozpočet projektu'!$I$10:$I$5057,$A385&amp;"*",'Rozpočet projektu'!$C$10:$C$5057,$B385)</f>
        <v>0</v>
      </c>
      <c r="D385" s="93" t="str">
        <f t="shared" si="41"/>
        <v/>
      </c>
      <c r="E385" s="93" t="str">
        <f t="shared" si="42"/>
        <v/>
      </c>
      <c r="F385" s="88"/>
      <c r="G385" s="88"/>
      <c r="H385" s="88"/>
      <c r="I385" s="88"/>
    </row>
    <row r="386" spans="1:9" ht="25.5" x14ac:dyDescent="0.2">
      <c r="A386" s="95" t="s">
        <v>123</v>
      </c>
      <c r="B386" s="74" t="s">
        <v>51</v>
      </c>
      <c r="C386" s="93">
        <f>SUMIFS('Rozpočet projektu'!$G$10:$G$5057,'Rozpočet projektu'!$I$10:$I$5057,$A386&amp;"*",'Rozpočet projektu'!$C$10:$C$5057,$B386)</f>
        <v>0</v>
      </c>
      <c r="D386" s="93" t="str">
        <f t="shared" si="41"/>
        <v/>
      </c>
      <c r="E386" s="93" t="str">
        <f t="shared" si="42"/>
        <v/>
      </c>
      <c r="F386" s="88"/>
      <c r="G386" s="88"/>
      <c r="H386" s="88"/>
      <c r="I386" s="88"/>
    </row>
    <row r="387" spans="1:9" x14ac:dyDescent="0.2">
      <c r="A387" s="95" t="s">
        <v>123</v>
      </c>
      <c r="B387" s="74" t="s">
        <v>52</v>
      </c>
      <c r="C387" s="93">
        <f>SUMIFS('Rozpočet projektu'!$G$10:$G$5057,'Rozpočet projektu'!$I$10:$I$5057,$A387&amp;"*",'Rozpočet projektu'!$C$10:$C$5057,$B387)</f>
        <v>0</v>
      </c>
      <c r="D387" s="93" t="str">
        <f t="shared" si="41"/>
        <v/>
      </c>
      <c r="E387" s="93" t="str">
        <f t="shared" si="42"/>
        <v/>
      </c>
      <c r="F387" s="88"/>
      <c r="G387" s="88"/>
      <c r="H387" s="88"/>
      <c r="I387" s="88"/>
    </row>
    <row r="388" spans="1:9" x14ac:dyDescent="0.2">
      <c r="A388" s="95" t="s">
        <v>123</v>
      </c>
      <c r="B388" s="74" t="s">
        <v>53</v>
      </c>
      <c r="C388" s="93">
        <f>SUMIFS('Rozpočet projektu'!$G$10:$G$5057,'Rozpočet projektu'!$I$10:$I$5057,$A388&amp;"*",'Rozpočet projektu'!$C$10:$C$5057,$B388)</f>
        <v>0</v>
      </c>
      <c r="D388" s="93" t="str">
        <f t="shared" si="41"/>
        <v/>
      </c>
      <c r="E388" s="93" t="str">
        <f t="shared" si="42"/>
        <v/>
      </c>
      <c r="F388" s="88"/>
      <c r="G388" s="88"/>
      <c r="H388" s="88"/>
      <c r="I388" s="88"/>
    </row>
    <row r="389" spans="1:9" x14ac:dyDescent="0.2">
      <c r="A389" s="95" t="s">
        <v>123</v>
      </c>
      <c r="B389" s="85" t="s">
        <v>43</v>
      </c>
      <c r="C389" s="93">
        <f>SUMIFS('Rozpočet projektu'!$G$10:$G$5057,'Rozpočet projektu'!$I$10:$I$5057,$A389&amp;"*",'Rozpočet projektu'!$C$10:$C$5057,$B389)</f>
        <v>0</v>
      </c>
      <c r="D389" s="93" t="str">
        <f t="shared" si="41"/>
        <v/>
      </c>
      <c r="E389" s="93" t="str">
        <f t="shared" si="42"/>
        <v/>
      </c>
      <c r="F389" s="88"/>
      <c r="G389" s="88"/>
      <c r="H389" s="88"/>
      <c r="I389" s="88"/>
    </row>
    <row r="390" spans="1:9" ht="38.25" x14ac:dyDescent="0.2">
      <c r="A390" s="95" t="s">
        <v>124</v>
      </c>
      <c r="B390" s="74" t="s">
        <v>47</v>
      </c>
      <c r="C390" s="93">
        <f>SUMIFS('Rozpočet projektu'!$G$10:$G$5057,'Rozpočet projektu'!$I$10:$I$5057,$A390&amp;"*",'Rozpočet projektu'!$C$10:$C$5057,$B390)</f>
        <v>0</v>
      </c>
      <c r="D390" s="93" t="str">
        <f t="shared" si="41"/>
        <v/>
      </c>
      <c r="E390" s="93" t="str">
        <f t="shared" si="42"/>
        <v/>
      </c>
      <c r="F390" s="88"/>
      <c r="G390" s="88"/>
      <c r="H390" s="88"/>
      <c r="I390" s="88"/>
    </row>
    <row r="391" spans="1:9" ht="38.25" x14ac:dyDescent="0.2">
      <c r="A391" s="95" t="s">
        <v>124</v>
      </c>
      <c r="B391" s="74" t="s">
        <v>48</v>
      </c>
      <c r="C391" s="93">
        <f>SUMIFS('Rozpočet projektu'!$G$10:$G$5057,'Rozpočet projektu'!$I$10:$I$5057,$A391&amp;"*",'Rozpočet projektu'!$C$10:$C$5057,$B391)</f>
        <v>0</v>
      </c>
      <c r="D391" s="93" t="str">
        <f t="shared" si="41"/>
        <v/>
      </c>
      <c r="E391" s="93" t="str">
        <f t="shared" si="42"/>
        <v/>
      </c>
      <c r="F391" s="88"/>
      <c r="G391" s="88"/>
      <c r="H391" s="88"/>
      <c r="I391" s="88"/>
    </row>
    <row r="392" spans="1:9" ht="25.5" x14ac:dyDescent="0.2">
      <c r="A392" s="95" t="s">
        <v>124</v>
      </c>
      <c r="B392" s="74" t="s">
        <v>49</v>
      </c>
      <c r="C392" s="93">
        <f>SUMIFS('Rozpočet projektu'!$G$10:$G$5057,'Rozpočet projektu'!$I$10:$I$5057,$A392&amp;"*",'Rozpočet projektu'!$C$10:$C$5057,$B392)</f>
        <v>0</v>
      </c>
      <c r="D392" s="93" t="str">
        <f t="shared" ref="D392:D405" si="43">IFERROR(IF(IF(ROUND($D$2*C392,2)&gt;($D$2*C392),ROUND($D$2*C392,2)-ROUNDUP(ROUND($D$2*C392,2)-($D$2*C392),2),ROUND($D$2*C392,2))&gt;0,IF(ROUND($D$2*C392,2)&gt;($D$2*C392),ROUND($D$2*C392,2)-ROUNDUP(ROUND($D$2*C392,2)-($D$2*C392),2),ROUND($D$2*C392,2)),""),"")</f>
        <v/>
      </c>
      <c r="E392" s="93" t="str">
        <f t="shared" si="42"/>
        <v/>
      </c>
      <c r="F392" s="88"/>
      <c r="G392" s="88"/>
      <c r="H392" s="88"/>
      <c r="I392" s="88"/>
    </row>
    <row r="393" spans="1:9" ht="25.5" x14ac:dyDescent="0.2">
      <c r="A393" s="95" t="s">
        <v>124</v>
      </c>
      <c r="B393" s="74" t="s">
        <v>50</v>
      </c>
      <c r="C393" s="93">
        <f>SUMIFS('Rozpočet projektu'!$G$10:$G$5057,'Rozpočet projektu'!$I$10:$I$5057,$A393&amp;"*",'Rozpočet projektu'!$C$10:$C$5057,$B393)</f>
        <v>0</v>
      </c>
      <c r="D393" s="93" t="str">
        <f t="shared" si="43"/>
        <v/>
      </c>
      <c r="E393" s="93" t="str">
        <f>IFERROR(C393-D393,"")</f>
        <v/>
      </c>
      <c r="F393" s="88"/>
      <c r="G393" s="88"/>
      <c r="H393" s="88"/>
      <c r="I393" s="88"/>
    </row>
    <row r="394" spans="1:9" ht="25.5" x14ac:dyDescent="0.2">
      <c r="A394" s="95" t="s">
        <v>124</v>
      </c>
      <c r="B394" s="74" t="s">
        <v>51</v>
      </c>
      <c r="C394" s="93">
        <f>SUMIFS('Rozpočet projektu'!$G$10:$G$5057,'Rozpočet projektu'!$I$10:$I$5057,$A394&amp;"*",'Rozpočet projektu'!$C$10:$C$5057,$B394)</f>
        <v>0</v>
      </c>
      <c r="D394" s="93" t="str">
        <f t="shared" si="43"/>
        <v/>
      </c>
      <c r="E394" s="93" t="str">
        <f>IFERROR(C394-D394,"")</f>
        <v/>
      </c>
      <c r="F394" s="88"/>
      <c r="G394" s="88"/>
      <c r="H394" s="88"/>
      <c r="I394" s="88"/>
    </row>
    <row r="395" spans="1:9" x14ac:dyDescent="0.2">
      <c r="A395" s="95" t="s">
        <v>124</v>
      </c>
      <c r="B395" s="74" t="s">
        <v>52</v>
      </c>
      <c r="C395" s="93">
        <f>SUMIFS('Rozpočet projektu'!$G$10:$G$5057,'Rozpočet projektu'!$I$10:$I$5057,$A395&amp;"*",'Rozpočet projektu'!$C$10:$C$5057,$B395)</f>
        <v>0</v>
      </c>
      <c r="D395" s="93" t="str">
        <f t="shared" si="43"/>
        <v/>
      </c>
      <c r="E395" s="93" t="str">
        <f>IFERROR(C395-D395,"")</f>
        <v/>
      </c>
      <c r="F395" s="88"/>
      <c r="G395" s="88"/>
      <c r="H395" s="88"/>
      <c r="I395" s="88"/>
    </row>
    <row r="396" spans="1:9" x14ac:dyDescent="0.2">
      <c r="A396" s="95" t="s">
        <v>124</v>
      </c>
      <c r="B396" s="74" t="s">
        <v>53</v>
      </c>
      <c r="C396" s="93">
        <f>SUMIFS('Rozpočet projektu'!$G$10:$G$5057,'Rozpočet projektu'!$I$10:$I$5057,$A396&amp;"*",'Rozpočet projektu'!$C$10:$C$5057,$B396)</f>
        <v>0</v>
      </c>
      <c r="D396" s="93" t="str">
        <f t="shared" si="43"/>
        <v/>
      </c>
      <c r="E396" s="93" t="str">
        <f>IFERROR(C396-D396,"")</f>
        <v/>
      </c>
      <c r="F396" s="88"/>
      <c r="G396" s="88"/>
      <c r="H396" s="88"/>
      <c r="I396" s="88"/>
    </row>
    <row r="397" spans="1:9" x14ac:dyDescent="0.2">
      <c r="A397" s="95" t="s">
        <v>124</v>
      </c>
      <c r="B397" s="85" t="s">
        <v>43</v>
      </c>
      <c r="C397" s="93">
        <f>SUMIFS('Rozpočet projektu'!$G$10:$G$5057,'Rozpočet projektu'!$I$10:$I$5057,$A397&amp;"*",'Rozpočet projektu'!$C$10:$C$5057,$B397)</f>
        <v>0</v>
      </c>
      <c r="D397" s="93" t="str">
        <f t="shared" si="43"/>
        <v/>
      </c>
      <c r="E397" s="93" t="str">
        <f>IFERROR(C397-D397,"")</f>
        <v/>
      </c>
      <c r="F397" s="88"/>
      <c r="G397" s="88"/>
      <c r="H397" s="88"/>
      <c r="I397" s="88"/>
    </row>
    <row r="398" spans="1:9" ht="38.25" x14ac:dyDescent="0.2">
      <c r="A398" s="95" t="s">
        <v>125</v>
      </c>
      <c r="B398" s="74" t="s">
        <v>47</v>
      </c>
      <c r="C398" s="93">
        <f>SUMIFS('Rozpočet projektu'!$G$10:$G$5057,'Rozpočet projektu'!$I$10:$I$5057,$A398&amp;"*",'Rozpočet projektu'!$C$10:$C$5057,$B398)</f>
        <v>0</v>
      </c>
      <c r="D398" s="93" t="str">
        <f t="shared" si="43"/>
        <v/>
      </c>
      <c r="E398" s="93" t="str">
        <f t="shared" ref="E398:E405" si="44">IFERROR(C398-D398,"")</f>
        <v/>
      </c>
      <c r="F398" s="88"/>
      <c r="G398" s="88"/>
      <c r="H398" s="88"/>
      <c r="I398" s="88"/>
    </row>
    <row r="399" spans="1:9" ht="38.25" x14ac:dyDescent="0.2">
      <c r="A399" s="95" t="s">
        <v>125</v>
      </c>
      <c r="B399" s="74" t="s">
        <v>48</v>
      </c>
      <c r="C399" s="93">
        <f>SUMIFS('Rozpočet projektu'!$G$10:$G$5057,'Rozpočet projektu'!$I$10:$I$5057,$A399&amp;"*",'Rozpočet projektu'!$C$10:$C$5057,$B399)</f>
        <v>0</v>
      </c>
      <c r="D399" s="93" t="str">
        <f t="shared" si="43"/>
        <v/>
      </c>
      <c r="E399" s="93" t="str">
        <f t="shared" si="44"/>
        <v/>
      </c>
      <c r="F399" s="88"/>
      <c r="G399" s="88"/>
      <c r="H399" s="88"/>
      <c r="I399" s="88"/>
    </row>
    <row r="400" spans="1:9" ht="25.5" x14ac:dyDescent="0.2">
      <c r="A400" s="95" t="s">
        <v>125</v>
      </c>
      <c r="B400" s="74" t="s">
        <v>49</v>
      </c>
      <c r="C400" s="93">
        <f>SUMIFS('Rozpočet projektu'!$G$10:$G$5057,'Rozpočet projektu'!$I$10:$I$5057,$A400&amp;"*",'Rozpočet projektu'!$C$10:$C$5057,$B400)</f>
        <v>0</v>
      </c>
      <c r="D400" s="93" t="str">
        <f t="shared" si="43"/>
        <v/>
      </c>
      <c r="E400" s="93" t="str">
        <f t="shared" si="44"/>
        <v/>
      </c>
      <c r="F400" s="88"/>
      <c r="G400" s="88"/>
      <c r="H400" s="88"/>
      <c r="I400" s="88"/>
    </row>
    <row r="401" spans="1:9" ht="25.5" x14ac:dyDescent="0.2">
      <c r="A401" s="95" t="s">
        <v>125</v>
      </c>
      <c r="B401" s="74" t="s">
        <v>50</v>
      </c>
      <c r="C401" s="93">
        <f>SUMIFS('Rozpočet projektu'!$G$10:$G$5057,'Rozpočet projektu'!$I$10:$I$5057,$A401&amp;"*",'Rozpočet projektu'!$C$10:$C$5057,$B401)</f>
        <v>0</v>
      </c>
      <c r="D401" s="93" t="str">
        <f t="shared" si="43"/>
        <v/>
      </c>
      <c r="E401" s="93" t="str">
        <f t="shared" si="44"/>
        <v/>
      </c>
      <c r="F401" s="88"/>
      <c r="G401" s="88"/>
      <c r="H401" s="88"/>
      <c r="I401" s="88"/>
    </row>
    <row r="402" spans="1:9" ht="25.5" x14ac:dyDescent="0.2">
      <c r="A402" s="95" t="s">
        <v>125</v>
      </c>
      <c r="B402" s="74" t="s">
        <v>51</v>
      </c>
      <c r="C402" s="93">
        <f>SUMIFS('Rozpočet projektu'!$G$10:$G$5057,'Rozpočet projektu'!$I$10:$I$5057,$A402&amp;"*",'Rozpočet projektu'!$C$10:$C$5057,$B402)</f>
        <v>0</v>
      </c>
      <c r="D402" s="93" t="str">
        <f t="shared" si="43"/>
        <v/>
      </c>
      <c r="E402" s="93" t="str">
        <f t="shared" si="44"/>
        <v/>
      </c>
      <c r="F402" s="88"/>
      <c r="G402" s="88"/>
      <c r="H402" s="88"/>
      <c r="I402" s="88"/>
    </row>
    <row r="403" spans="1:9" x14ac:dyDescent="0.2">
      <c r="A403" s="95" t="s">
        <v>125</v>
      </c>
      <c r="B403" s="74" t="s">
        <v>52</v>
      </c>
      <c r="C403" s="93">
        <f>SUMIFS('Rozpočet projektu'!$G$10:$G$5057,'Rozpočet projektu'!$I$10:$I$5057,$A403&amp;"*",'Rozpočet projektu'!$C$10:$C$5057,$B403)</f>
        <v>0</v>
      </c>
      <c r="D403" s="93" t="str">
        <f t="shared" si="43"/>
        <v/>
      </c>
      <c r="E403" s="93" t="str">
        <f t="shared" si="44"/>
        <v/>
      </c>
      <c r="F403" s="88"/>
      <c r="G403" s="88"/>
      <c r="H403" s="88"/>
      <c r="I403" s="88"/>
    </row>
    <row r="404" spans="1:9" x14ac:dyDescent="0.2">
      <c r="A404" s="95" t="s">
        <v>125</v>
      </c>
      <c r="B404" s="74" t="s">
        <v>53</v>
      </c>
      <c r="C404" s="93">
        <f>SUMIFS('Rozpočet projektu'!$G$10:$G$5057,'Rozpočet projektu'!$I$10:$I$5057,$A404&amp;"*",'Rozpočet projektu'!$C$10:$C$5057,$B404)</f>
        <v>0</v>
      </c>
      <c r="D404" s="93" t="str">
        <f t="shared" si="43"/>
        <v/>
      </c>
      <c r="E404" s="93" t="str">
        <f t="shared" si="44"/>
        <v/>
      </c>
      <c r="F404" s="88"/>
      <c r="G404" s="88"/>
      <c r="H404" s="88"/>
      <c r="I404" s="88"/>
    </row>
    <row r="405" spans="1:9" x14ac:dyDescent="0.2">
      <c r="A405" s="95" t="s">
        <v>125</v>
      </c>
      <c r="B405" s="85" t="s">
        <v>43</v>
      </c>
      <c r="C405" s="93">
        <f>SUMIFS('Rozpočet projektu'!$G$10:$G$5057,'Rozpočet projektu'!$I$10:$I$5057,$A405&amp;"*",'Rozpočet projektu'!$C$10:$C$5057,$B405)</f>
        <v>0</v>
      </c>
      <c r="D405" s="93" t="str">
        <f t="shared" si="43"/>
        <v/>
      </c>
      <c r="E405" s="93" t="str">
        <f t="shared" si="44"/>
        <v/>
      </c>
      <c r="F405" s="88"/>
      <c r="G405" s="88"/>
      <c r="H405" s="88"/>
      <c r="I405" s="88"/>
    </row>
    <row r="406" spans="1:9" x14ac:dyDescent="0.2">
      <c r="F406" s="88"/>
      <c r="G406" s="88"/>
      <c r="H406" s="88"/>
      <c r="I406" s="88"/>
    </row>
    <row r="407" spans="1:9" x14ac:dyDescent="0.2">
      <c r="F407" s="88"/>
      <c r="G407" s="88"/>
      <c r="H407" s="88"/>
      <c r="I407" s="88"/>
    </row>
    <row r="408" spans="1:9" x14ac:dyDescent="0.2">
      <c r="F408" s="88"/>
      <c r="G408" s="88"/>
      <c r="H408" s="88"/>
      <c r="I408" s="88"/>
    </row>
    <row r="409" spans="1:9" x14ac:dyDescent="0.2">
      <c r="F409" s="88"/>
      <c r="G409" s="88"/>
      <c r="H409" s="88"/>
      <c r="I409" s="88"/>
    </row>
    <row r="410" spans="1:9" x14ac:dyDescent="0.2">
      <c r="F410" s="88"/>
      <c r="G410" s="88"/>
      <c r="H410" s="88"/>
      <c r="I410" s="88"/>
    </row>
    <row r="411" spans="1:9" x14ac:dyDescent="0.2">
      <c r="F411" s="88"/>
      <c r="G411" s="88"/>
      <c r="H411" s="88"/>
      <c r="I411" s="88"/>
    </row>
    <row r="412" spans="1:9" x14ac:dyDescent="0.2">
      <c r="F412" s="88"/>
      <c r="G412" s="88"/>
      <c r="H412" s="88"/>
      <c r="I412" s="88"/>
    </row>
    <row r="413" spans="1:9" x14ac:dyDescent="0.2">
      <c r="F413" s="88"/>
      <c r="G413" s="88"/>
      <c r="H413" s="88"/>
      <c r="I413" s="88"/>
    </row>
    <row r="414" spans="1:9" x14ac:dyDescent="0.2">
      <c r="F414" s="88"/>
      <c r="G414" s="88"/>
      <c r="H414" s="88"/>
      <c r="I414" s="88"/>
    </row>
    <row r="415" spans="1:9" x14ac:dyDescent="0.2">
      <c r="F415" s="88"/>
      <c r="G415" s="88"/>
      <c r="H415" s="88"/>
      <c r="I415" s="88"/>
    </row>
    <row r="416" spans="1:9" x14ac:dyDescent="0.2">
      <c r="F416" s="88"/>
      <c r="G416" s="88"/>
      <c r="H416" s="88"/>
      <c r="I416" s="88"/>
    </row>
    <row r="417" spans="6:9" x14ac:dyDescent="0.2">
      <c r="F417" s="88"/>
      <c r="G417" s="88"/>
      <c r="H417" s="88"/>
      <c r="I417" s="88"/>
    </row>
    <row r="418" spans="6:9" x14ac:dyDescent="0.2">
      <c r="F418" s="88"/>
      <c r="G418" s="88"/>
      <c r="H418" s="88"/>
      <c r="I418" s="88"/>
    </row>
    <row r="419" spans="6:9" x14ac:dyDescent="0.2">
      <c r="F419" s="88"/>
      <c r="G419" s="88"/>
      <c r="H419" s="88"/>
      <c r="I419" s="88"/>
    </row>
    <row r="420" spans="6:9" x14ac:dyDescent="0.2">
      <c r="F420" s="88"/>
      <c r="G420" s="88"/>
      <c r="H420" s="88"/>
      <c r="I420" s="88"/>
    </row>
    <row r="421" spans="6:9" x14ac:dyDescent="0.2">
      <c r="F421" s="88"/>
      <c r="G421" s="88"/>
      <c r="H421" s="88"/>
      <c r="I421" s="88"/>
    </row>
    <row r="422" spans="6:9" x14ac:dyDescent="0.2">
      <c r="F422" s="88"/>
      <c r="G422" s="88"/>
      <c r="H422" s="88"/>
      <c r="I422" s="88"/>
    </row>
    <row r="423" spans="6:9" x14ac:dyDescent="0.2">
      <c r="F423" s="88"/>
      <c r="G423" s="88"/>
      <c r="H423" s="88"/>
      <c r="I423" s="88"/>
    </row>
    <row r="424" spans="6:9" x14ac:dyDescent="0.2">
      <c r="F424" s="88"/>
      <c r="G424" s="88"/>
      <c r="H424" s="88"/>
      <c r="I424" s="88"/>
    </row>
    <row r="425" spans="6:9" x14ac:dyDescent="0.2">
      <c r="F425" s="88"/>
      <c r="G425" s="88"/>
      <c r="H425" s="88"/>
      <c r="I425" s="88"/>
    </row>
    <row r="426" spans="6:9" x14ac:dyDescent="0.2">
      <c r="F426" s="88"/>
      <c r="G426" s="88"/>
      <c r="H426" s="88"/>
      <c r="I426" s="88"/>
    </row>
    <row r="427" spans="6:9" x14ac:dyDescent="0.2">
      <c r="F427" s="88"/>
      <c r="G427" s="88"/>
      <c r="H427" s="88"/>
      <c r="I427" s="88"/>
    </row>
    <row r="428" spans="6:9" x14ac:dyDescent="0.2">
      <c r="F428" s="88"/>
      <c r="G428" s="88"/>
      <c r="H428" s="88"/>
      <c r="I428" s="88"/>
    </row>
    <row r="429" spans="6:9" x14ac:dyDescent="0.2">
      <c r="F429" s="88"/>
      <c r="G429" s="88"/>
      <c r="H429" s="88"/>
      <c r="I429" s="88"/>
    </row>
    <row r="430" spans="6:9" x14ac:dyDescent="0.2">
      <c r="F430" s="88"/>
      <c r="G430" s="88"/>
      <c r="H430" s="88"/>
      <c r="I430" s="88"/>
    </row>
    <row r="431" spans="6:9" x14ac:dyDescent="0.2">
      <c r="F431" s="88"/>
      <c r="G431" s="88"/>
      <c r="H431" s="88"/>
      <c r="I431" s="88"/>
    </row>
    <row r="432" spans="6:9" x14ac:dyDescent="0.2">
      <c r="F432" s="88"/>
      <c r="G432" s="88"/>
      <c r="H432" s="88"/>
      <c r="I432" s="88"/>
    </row>
    <row r="433" spans="6:9" x14ac:dyDescent="0.2">
      <c r="F433" s="88"/>
      <c r="G433" s="88"/>
      <c r="H433" s="88"/>
      <c r="I433" s="88"/>
    </row>
    <row r="434" spans="6:9" x14ac:dyDescent="0.2">
      <c r="F434" s="88"/>
      <c r="G434" s="88"/>
      <c r="H434" s="88"/>
      <c r="I434" s="88"/>
    </row>
    <row r="435" spans="6:9" x14ac:dyDescent="0.2">
      <c r="F435" s="88"/>
      <c r="G435" s="88"/>
      <c r="H435" s="88"/>
      <c r="I435" s="88"/>
    </row>
    <row r="436" spans="6:9" x14ac:dyDescent="0.2">
      <c r="F436" s="88"/>
      <c r="G436" s="88"/>
      <c r="H436" s="88"/>
      <c r="I436" s="88"/>
    </row>
    <row r="437" spans="6:9" x14ac:dyDescent="0.2">
      <c r="F437" s="88"/>
      <c r="G437" s="88"/>
      <c r="H437" s="88"/>
      <c r="I437" s="88"/>
    </row>
    <row r="438" spans="6:9" x14ac:dyDescent="0.2">
      <c r="F438" s="88"/>
      <c r="G438" s="88"/>
      <c r="H438" s="88"/>
      <c r="I438" s="88"/>
    </row>
    <row r="439" spans="6:9" x14ac:dyDescent="0.2">
      <c r="F439" s="88"/>
      <c r="G439" s="88"/>
      <c r="H439" s="88"/>
      <c r="I439" s="88"/>
    </row>
    <row r="440" spans="6:9" x14ac:dyDescent="0.2">
      <c r="F440" s="88"/>
      <c r="G440" s="88"/>
      <c r="H440" s="88"/>
      <c r="I440" s="88"/>
    </row>
    <row r="441" spans="6:9" x14ac:dyDescent="0.2">
      <c r="F441" s="88"/>
      <c r="G441" s="88"/>
      <c r="H441" s="88"/>
      <c r="I441" s="88"/>
    </row>
    <row r="442" spans="6:9" x14ac:dyDescent="0.2">
      <c r="F442" s="88"/>
      <c r="G442" s="88"/>
      <c r="H442" s="88"/>
      <c r="I442" s="88"/>
    </row>
    <row r="443" spans="6:9" x14ac:dyDescent="0.2">
      <c r="F443" s="88"/>
      <c r="G443" s="88"/>
      <c r="H443" s="88"/>
      <c r="I443" s="88"/>
    </row>
    <row r="444" spans="6:9" x14ac:dyDescent="0.2">
      <c r="F444" s="88"/>
      <c r="G444" s="88"/>
      <c r="H444" s="88"/>
      <c r="I444" s="88"/>
    </row>
    <row r="445" spans="6:9" x14ac:dyDescent="0.2">
      <c r="F445" s="88"/>
    </row>
  </sheetData>
  <autoFilter ref="A3:C405"/>
  <mergeCells count="10">
    <mergeCell ref="J2:J3"/>
    <mergeCell ref="J4:J5"/>
    <mergeCell ref="A1:B2"/>
    <mergeCell ref="C1:C2"/>
    <mergeCell ref="G1:H1"/>
    <mergeCell ref="A3:A5"/>
    <mergeCell ref="B3:B5"/>
    <mergeCell ref="C3:C5"/>
    <mergeCell ref="D3:D5"/>
    <mergeCell ref="E3:E5"/>
  </mergeCells>
  <dataValidations count="1">
    <dataValidation type="list" allowBlank="1" showInputMessage="1" showErrorMessage="1" sqref="J2">
      <formula1>$M$9:$M$11</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97" t="s">
        <v>64</v>
      </c>
      <c r="B1" s="97" t="s">
        <v>130</v>
      </c>
    </row>
    <row r="2" spans="1:2" x14ac:dyDescent="0.2">
      <c r="A2" s="85" t="s">
        <v>67</v>
      </c>
      <c r="B2" s="98"/>
    </row>
    <row r="3" spans="1:2" x14ac:dyDescent="0.2">
      <c r="A3" s="85" t="s">
        <v>68</v>
      </c>
      <c r="B3" s="99"/>
    </row>
    <row r="4" spans="1:2" x14ac:dyDescent="0.2">
      <c r="A4" s="85" t="s">
        <v>70</v>
      </c>
      <c r="B4" s="98"/>
    </row>
    <row r="5" spans="1:2" x14ac:dyDescent="0.2">
      <c r="A5" s="85" t="s">
        <v>72</v>
      </c>
      <c r="B5" s="98"/>
    </row>
    <row r="6" spans="1:2" x14ac:dyDescent="0.2">
      <c r="A6" s="85" t="s">
        <v>75</v>
      </c>
      <c r="B6" s="98"/>
    </row>
    <row r="7" spans="1:2" x14ac:dyDescent="0.2">
      <c r="A7" s="93" t="s">
        <v>78</v>
      </c>
      <c r="B7" s="100"/>
    </row>
    <row r="8" spans="1:2" x14ac:dyDescent="0.2">
      <c r="A8" s="93" t="s">
        <v>79</v>
      </c>
      <c r="B8" s="100"/>
    </row>
    <row r="9" spans="1:2" x14ac:dyDescent="0.2">
      <c r="A9" s="93" t="s">
        <v>80</v>
      </c>
      <c r="B9" s="100"/>
    </row>
    <row r="10" spans="1:2" x14ac:dyDescent="0.2">
      <c r="A10" s="93" t="s">
        <v>82</v>
      </c>
      <c r="B10" s="100"/>
    </row>
    <row r="11" spans="1:2" x14ac:dyDescent="0.2">
      <c r="A11" s="93" t="s">
        <v>83</v>
      </c>
      <c r="B11" s="100"/>
    </row>
    <row r="12" spans="1:2" x14ac:dyDescent="0.2">
      <c r="A12" s="93" t="s">
        <v>85</v>
      </c>
      <c r="B12" s="100"/>
    </row>
    <row r="13" spans="1:2" x14ac:dyDescent="0.2">
      <c r="A13" s="93" t="s">
        <v>86</v>
      </c>
      <c r="B13" s="100"/>
    </row>
    <row r="14" spans="1:2" x14ac:dyDescent="0.2">
      <c r="A14" s="93" t="s">
        <v>88</v>
      </c>
      <c r="B14" s="100"/>
    </row>
    <row r="15" spans="1:2" x14ac:dyDescent="0.2">
      <c r="A15" s="93" t="s">
        <v>89</v>
      </c>
      <c r="B15" s="100"/>
    </row>
    <row r="16" spans="1:2" x14ac:dyDescent="0.2">
      <c r="A16" s="93" t="s">
        <v>90</v>
      </c>
      <c r="B16" s="100"/>
    </row>
    <row r="17" spans="1:2" x14ac:dyDescent="0.2">
      <c r="A17" s="93" t="s">
        <v>91</v>
      </c>
      <c r="B17" s="100"/>
    </row>
    <row r="18" spans="1:2" x14ac:dyDescent="0.2">
      <c r="A18" s="93" t="s">
        <v>92</v>
      </c>
      <c r="B18" s="100"/>
    </row>
    <row r="19" spans="1:2" x14ac:dyDescent="0.2">
      <c r="A19" s="93" t="s">
        <v>93</v>
      </c>
      <c r="B19" s="100"/>
    </row>
    <row r="20" spans="1:2" x14ac:dyDescent="0.2">
      <c r="A20" s="93" t="s">
        <v>94</v>
      </c>
      <c r="B20" s="100"/>
    </row>
    <row r="21" spans="1:2" x14ac:dyDescent="0.2">
      <c r="A21" s="93" t="s">
        <v>95</v>
      </c>
      <c r="B21" s="100"/>
    </row>
    <row r="22" spans="1:2" x14ac:dyDescent="0.2">
      <c r="A22" s="93" t="s">
        <v>96</v>
      </c>
      <c r="B22" s="100"/>
    </row>
    <row r="23" spans="1:2" x14ac:dyDescent="0.2">
      <c r="A23" s="93" t="s">
        <v>97</v>
      </c>
      <c r="B23" s="100"/>
    </row>
    <row r="24" spans="1:2" x14ac:dyDescent="0.2">
      <c r="A24" s="93" t="s">
        <v>98</v>
      </c>
      <c r="B24" s="100"/>
    </row>
    <row r="25" spans="1:2" x14ac:dyDescent="0.2">
      <c r="A25" s="93" t="s">
        <v>99</v>
      </c>
      <c r="B25" s="100"/>
    </row>
    <row r="26" spans="1:2" x14ac:dyDescent="0.2">
      <c r="A26" s="93" t="s">
        <v>100</v>
      </c>
      <c r="B26" s="100"/>
    </row>
    <row r="27" spans="1:2" x14ac:dyDescent="0.2">
      <c r="A27" s="93" t="s">
        <v>101</v>
      </c>
      <c r="B27" s="100"/>
    </row>
    <row r="28" spans="1:2" x14ac:dyDescent="0.2">
      <c r="A28" s="93" t="s">
        <v>102</v>
      </c>
      <c r="B28" s="100"/>
    </row>
    <row r="29" spans="1:2" x14ac:dyDescent="0.2">
      <c r="A29" s="93" t="s">
        <v>103</v>
      </c>
      <c r="B29" s="100"/>
    </row>
    <row r="30" spans="1:2" x14ac:dyDescent="0.2">
      <c r="A30" s="93" t="s">
        <v>104</v>
      </c>
      <c r="B30" s="100"/>
    </row>
    <row r="31" spans="1:2" x14ac:dyDescent="0.2">
      <c r="A31" s="93" t="s">
        <v>105</v>
      </c>
      <c r="B31" s="100"/>
    </row>
    <row r="32" spans="1:2" x14ac:dyDescent="0.2">
      <c r="A32" s="93" t="s">
        <v>106</v>
      </c>
      <c r="B32" s="100"/>
    </row>
    <row r="33" spans="1:2" x14ac:dyDescent="0.2">
      <c r="A33" s="93" t="s">
        <v>107</v>
      </c>
      <c r="B33" s="100"/>
    </row>
    <row r="34" spans="1:2" x14ac:dyDescent="0.2">
      <c r="A34" s="93" t="s">
        <v>108</v>
      </c>
      <c r="B34" s="100"/>
    </row>
    <row r="35" spans="1:2" x14ac:dyDescent="0.2">
      <c r="A35" s="93" t="s">
        <v>109</v>
      </c>
      <c r="B35" s="100"/>
    </row>
    <row r="36" spans="1:2" x14ac:dyDescent="0.2">
      <c r="A36" s="93" t="s">
        <v>110</v>
      </c>
      <c r="B36" s="100"/>
    </row>
    <row r="37" spans="1:2" x14ac:dyDescent="0.2">
      <c r="A37" s="93" t="s">
        <v>111</v>
      </c>
      <c r="B37" s="100"/>
    </row>
    <row r="38" spans="1:2" x14ac:dyDescent="0.2">
      <c r="A38" s="93" t="s">
        <v>112</v>
      </c>
      <c r="B38" s="100"/>
    </row>
    <row r="39" spans="1:2" x14ac:dyDescent="0.2">
      <c r="A39" s="93" t="s">
        <v>113</v>
      </c>
      <c r="B39" s="100"/>
    </row>
    <row r="40" spans="1:2" x14ac:dyDescent="0.2">
      <c r="A40" s="93" t="s">
        <v>114</v>
      </c>
      <c r="B40" s="100"/>
    </row>
    <row r="41" spans="1:2" x14ac:dyDescent="0.2">
      <c r="A41" s="93" t="s">
        <v>115</v>
      </c>
      <c r="B41" s="100"/>
    </row>
    <row r="42" spans="1:2" x14ac:dyDescent="0.2">
      <c r="A42" s="93" t="s">
        <v>116</v>
      </c>
      <c r="B42" s="100"/>
    </row>
    <row r="43" spans="1:2" x14ac:dyDescent="0.2">
      <c r="A43" s="93" t="s">
        <v>117</v>
      </c>
      <c r="B43" s="100"/>
    </row>
    <row r="44" spans="1:2" x14ac:dyDescent="0.2">
      <c r="A44" s="93" t="s">
        <v>118</v>
      </c>
      <c r="B44" s="100"/>
    </row>
    <row r="45" spans="1:2" x14ac:dyDescent="0.2">
      <c r="A45" s="93" t="s">
        <v>119</v>
      </c>
      <c r="B45" s="100"/>
    </row>
    <row r="46" spans="1:2" x14ac:dyDescent="0.2">
      <c r="A46" s="93" t="s">
        <v>120</v>
      </c>
      <c r="B46" s="100"/>
    </row>
    <row r="47" spans="1:2" x14ac:dyDescent="0.2">
      <c r="A47" s="93" t="s">
        <v>121</v>
      </c>
      <c r="B47" s="100"/>
    </row>
    <row r="48" spans="1:2" x14ac:dyDescent="0.2">
      <c r="A48" s="93" t="s">
        <v>122</v>
      </c>
      <c r="B48" s="100"/>
    </row>
    <row r="49" spans="1:2" x14ac:dyDescent="0.2">
      <c r="A49" s="93" t="s">
        <v>123</v>
      </c>
      <c r="B49" s="100"/>
    </row>
    <row r="50" spans="1:2" x14ac:dyDescent="0.2">
      <c r="A50" s="93" t="s">
        <v>124</v>
      </c>
      <c r="B50" s="100"/>
    </row>
    <row r="51" spans="1:2" x14ac:dyDescent="0.2">
      <c r="A51" s="93" t="s">
        <v>125</v>
      </c>
      <c r="B51" s="10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E75E65-C07A-44A7-A531-ADDA0E40EE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3.xml><?xml version="1.0" encoding="utf-8"?>
<ds:datastoreItem xmlns:ds="http://schemas.openxmlformats.org/officeDocument/2006/customXml" ds:itemID="{7D415146-6899-4AA5-8385-CD076EBB1EF6}">
  <ds:schemaRefs>
    <ds:schemaRef ds:uri="http://schemas.openxmlformats.org/package/2006/metadata/core-properties"/>
    <ds:schemaRef ds:uri="http://schemas.microsoft.com/office/2006/metadata/properties"/>
    <ds:schemaRef ds:uri="http://www.w3.org/XML/1998/namespace"/>
    <ds:schemaRef ds:uri="http://purl.org/dc/terms/"/>
    <ds:schemaRef ds:uri="http://schemas.microsoft.com/office/2006/documentManagement/types"/>
    <ds:schemaRef ds:uri="http://purl.org/dc/elements/1.1/"/>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2018-06-13T08:22:28Z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